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autoCompressPictures="0"/>
  <mc:AlternateContent xmlns:mc="http://schemas.openxmlformats.org/markup-compatibility/2006">
    <mc:Choice Requires="x15">
      <x15ac:absPath xmlns:x15ac="http://schemas.microsoft.com/office/spreadsheetml/2010/11/ac" url="https://asphaltpavement-my.sharepoint.com/personal/jshacat_asphaltpavement_org/Documents/Sustainability/EPD/NAPA_EPD/2022_PCR_Update/LCA_Software_Verification/"/>
    </mc:Choice>
  </mc:AlternateContent>
  <xr:revisionPtr revIDLastSave="0" documentId="8_{59426552-5BFA-4992-BE03-BF7DEF01099C}" xr6:coauthVersionLast="47" xr6:coauthVersionMax="47" xr10:uidLastSave="{00000000-0000-0000-0000-000000000000}"/>
  <bookViews>
    <workbookView xWindow="1950" yWindow="1950" windowWidth="25890" windowHeight="13155" tabRatio="578" xr2:uid="{00000000-000D-0000-FFFF-FFFF00000000}"/>
  </bookViews>
  <sheets>
    <sheet name="Intro" sheetId="7" r:id="rId1"/>
    <sheet name="1. Organizations" sheetId="1" r:id="rId2"/>
    <sheet name="2. Plants" sheetId="2" r:id="rId3"/>
    <sheet name="3. Ingredients" sheetId="3" r:id="rId4"/>
    <sheet name="4. Mix Form A" sheetId="4" r:id="rId5"/>
    <sheet name="4. Mix Form B" sheetId="5" r:id="rId6"/>
    <sheet name="Drop-Downs" sheetId="6" r:id="rId7"/>
  </sheets>
  <definedNames>
    <definedName name="_xlnm.Print_Titles" localSheetId="1">'1. Organizations'!$3:$3</definedName>
    <definedName name="_xlnm.Print_Titles" localSheetId="2">'2. Plants'!$3:$3</definedName>
    <definedName name="_xlnm.Print_Titles" localSheetId="4">'4. Mix Form A'!$3:$3</definedName>
    <definedName name="_xlnm.Print_Titles" localSheetId="5">'4. Mix Form B'!$5:$5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0" i="5" l="1"/>
  <c r="B128" i="5"/>
  <c r="B120" i="5"/>
  <c r="B110" i="5"/>
  <c r="B102" i="5"/>
  <c r="B90" i="5"/>
  <c r="C84" i="5"/>
  <c r="C85" i="5"/>
  <c r="B27" i="5" s="1"/>
  <c r="B71" i="5" l="1"/>
  <c r="B43" i="5"/>
  <c r="B57" i="5"/>
  <c r="B78" i="5"/>
  <c r="B64" i="5"/>
  <c r="B33" i="5"/>
  <c r="B135" i="5" l="1"/>
  <c r="B134" i="5"/>
  <c r="A120" i="5" s="1"/>
  <c r="A71" i="5" l="1"/>
  <c r="A50" i="5"/>
  <c r="A128" i="5"/>
  <c r="A90" i="5"/>
  <c r="A110" i="5"/>
  <c r="A102" i="5"/>
  <c r="A27" i="5"/>
  <c r="A43" i="5"/>
  <c r="A78" i="5"/>
  <c r="A64" i="5"/>
  <c r="A33" i="5"/>
  <c r="A57" i="5"/>
  <c r="A136" i="5" l="1"/>
</calcChain>
</file>

<file path=xl/sharedStrings.xml><?xml version="1.0" encoding="utf-8"?>
<sst xmlns="http://schemas.openxmlformats.org/spreadsheetml/2006/main" count="930" uniqueCount="359">
  <si>
    <t>Organizational Data</t>
  </si>
  <si>
    <t>Name and contact information for the person who will be the lead for EPD creation at your company</t>
  </si>
  <si>
    <t>Units</t>
  </si>
  <si>
    <t>In the EPD Tool, "Organization" refers to a whole company.  For smaller operations, this may be the same as some of the "Plant" data</t>
  </si>
  <si>
    <t>Physical address</t>
  </si>
  <si>
    <t>A user can create multiple plants</t>
  </si>
  <si>
    <t>US Short Tons</t>
  </si>
  <si>
    <t>kWh</t>
  </si>
  <si>
    <t>Total Water</t>
  </si>
  <si>
    <t>Gal</t>
  </si>
  <si>
    <t>Binder Additives</t>
  </si>
  <si>
    <t>Mix Additives</t>
  </si>
  <si>
    <t>Production Facilities</t>
  </si>
  <si>
    <t>Production Facility Resource Use</t>
  </si>
  <si>
    <t>All quantities reported in the Production Facility section will be over a cumulative period of 12-months, within the last five years. Enter the start date of the twelve month period during which the data was recorded. The reported data for all the subsequent categories (in Production Facility) must have been measured for the same twelve month period starting from this date. </t>
  </si>
  <si>
    <t>Onsite Generator</t>
  </si>
  <si>
    <t>Diesel</t>
  </si>
  <si>
    <t>Biodiesel</t>
  </si>
  <si>
    <t>Biodiesel Grade</t>
  </si>
  <si>
    <t>Report biodiesel grade as percent biodiesel in a biodiesel/petroleum diesel mix. E.g. If you are using B20 Biodiesel, enter "20" as the biodiesel grade</t>
  </si>
  <si>
    <t>Natural Gas</t>
  </si>
  <si>
    <t>Propane</t>
  </si>
  <si>
    <t>Oil Heater</t>
  </si>
  <si>
    <t xml:space="preserve">Enter the amount of each energy source used to power the oil heaters at the plant during the 12 month period.  Enter "0" if you do not use a certain type of fuel.  If you do not track the fuel usage of the oil heater separately, enter the usage under the "Burners" section.  </t>
  </si>
  <si>
    <t>Equipment</t>
  </si>
  <si>
    <t>Comments &amp; Help</t>
  </si>
  <si>
    <t>Binders</t>
  </si>
  <si>
    <t>Contact Name</t>
  </si>
  <si>
    <t>The name and contact information of a person at the supplier is required in the case of a data verification audit (rare).  This contact data will remain confidential at all times, and they will not be contacted except in the case of a material data audit.</t>
  </si>
  <si>
    <t>Description</t>
  </si>
  <si>
    <t>This is a non-required field where you may make notes about the particulars of the binder.</t>
  </si>
  <si>
    <t>Aggregates</t>
  </si>
  <si>
    <t>This is a non-required field where you may make notes about the particulars of the aggregate.</t>
  </si>
  <si>
    <t>This is a non-required field where you may make notes about the particulars of the mix additive.</t>
  </si>
  <si>
    <t>MIX FORM A</t>
  </si>
  <si>
    <t>Enter the unique name of the mix.</t>
  </si>
  <si>
    <t>Amount per ton mix</t>
  </si>
  <si>
    <t>percent</t>
  </si>
  <si>
    <t>Truck transport distance</t>
  </si>
  <si>
    <t>Train transport distance</t>
  </si>
  <si>
    <t>Barge transport distance</t>
  </si>
  <si>
    <t>miles</t>
  </si>
  <si>
    <t>Enter the percent of Aggregate 1 in each ton of mix</t>
  </si>
  <si>
    <t>Enter the distance traveled by Aggregate 1 by rail to get to your production facility.</t>
  </si>
  <si>
    <t>Enter the distance traveled by Aggregate 1 by barge to get to your production facility.</t>
  </si>
  <si>
    <t>Enter the distance traveled by Binder Additive 1 by rail to get to your production facility.</t>
  </si>
  <si>
    <t>Enter the distance traveled by Binder Additive 1 by barge to get to your production facility.</t>
  </si>
  <si>
    <t>See Binder Additive 1</t>
  </si>
  <si>
    <t>See Aggregate 1 for guidance.</t>
  </si>
  <si>
    <t>All items in this section should be entered as a percentage of total mix weight.</t>
  </si>
  <si>
    <t>Enter the distance traveled by Mix Additive 1 by rail to get to your production facility.</t>
  </si>
  <si>
    <t>Enter the distance traveled by Mix Additive 1 by barge to get to your production facility.</t>
  </si>
  <si>
    <t>MIX FORM B</t>
  </si>
  <si>
    <t>Percentage of total aggregate</t>
  </si>
  <si>
    <t>Cannot be a PO Box; The ZIP code will be used for certain calculations</t>
  </si>
  <si>
    <t>This is the unique name of this binder.</t>
  </si>
  <si>
    <t>This is the unique name you use to refer to this aggregate at your production facility.</t>
  </si>
  <si>
    <t>Percent of Binder by Mass</t>
  </si>
  <si>
    <t>Select who will be the primary contact for the EPD for this mix from a pulldown list of people at your Organization.</t>
  </si>
  <si>
    <t>RAP  Percent by Mass</t>
  </si>
  <si>
    <t>RAS  Percent by Mass</t>
  </si>
  <si>
    <t>Enter the percent per ton of mix  (not binder!) that this binder additive comprises.  Typical values are 0.05-1.0%.  To convert from % of binder to % of total mix mass, multiply the percentage of the additive in the binder by the decimal percentage of the binder in the mix.  So, if your additive is 2% of the total binder mass, and your mix is 5% binder, your additive is 2.0%*0.05 = 0.10% of total mix mass.</t>
  </si>
  <si>
    <r>
      <t xml:space="preserve">Use </t>
    </r>
    <r>
      <rPr>
        <b/>
        <u/>
        <sz val="12"/>
        <color rgb="FFC00000"/>
        <rFont val="Calibri (Body)"/>
      </rPr>
      <t>MIX FORM B</t>
    </r>
    <r>
      <rPr>
        <sz val="12"/>
        <color theme="1"/>
        <rFont val="Calibri"/>
        <family val="2"/>
        <scheme val="minor"/>
      </rPr>
      <t xml:space="preserve"> ONLY if you calculate aggregate content as a percent of total aggregate weight.  If you calculate agg content as a percent of total mix weight, use </t>
    </r>
    <r>
      <rPr>
        <b/>
        <u/>
        <sz val="12"/>
        <color theme="4" tint="-0.499984740745262"/>
        <rFont val="Calibri (Body)"/>
      </rPr>
      <t>MIX FORM A</t>
    </r>
    <r>
      <rPr>
        <sz val="12"/>
        <color theme="1"/>
        <rFont val="Calibri"/>
        <family val="2"/>
        <scheme val="minor"/>
      </rPr>
      <t xml:space="preserve">, starting on row 90.  </t>
    </r>
  </si>
  <si>
    <r>
      <t xml:space="preserve">Use </t>
    </r>
    <r>
      <rPr>
        <b/>
        <u/>
        <sz val="12"/>
        <color theme="4" tint="-0.499984740745262"/>
        <rFont val="Calibri (Body)"/>
      </rPr>
      <t>MIX FORM A</t>
    </r>
    <r>
      <rPr>
        <sz val="12"/>
        <color theme="1"/>
        <rFont val="Calibri"/>
        <family val="2"/>
        <scheme val="minor"/>
      </rPr>
      <t xml:space="preserve"> ONLY if you calculate aggregate content as a percent of total mix weight.  If you calculate agg content as a percent of total agg weight, use </t>
    </r>
    <r>
      <rPr>
        <b/>
        <u/>
        <sz val="12"/>
        <color rgb="FFFF0000"/>
        <rFont val="Calibri (Body)"/>
      </rPr>
      <t>MIX FORM B</t>
    </r>
    <r>
      <rPr>
        <sz val="12"/>
        <color theme="1"/>
        <rFont val="Calibri"/>
        <family val="2"/>
        <scheme val="minor"/>
      </rPr>
      <t xml:space="preserve"> to convert your percentages to a "per ton mix" basis.  FORM B begins at row 149.</t>
    </r>
  </si>
  <si>
    <t>Annual Production &amp; Water</t>
  </si>
  <si>
    <t>Waste</t>
  </si>
  <si>
    <t>All hazardous waste transported off site in the data collection period.</t>
  </si>
  <si>
    <t>All non-hazardous waste transported off site in the data collection period.</t>
  </si>
  <si>
    <t>All recycled material transported off site in the data collection period.</t>
  </si>
  <si>
    <t>Electricity</t>
  </si>
  <si>
    <t>Used in generator</t>
  </si>
  <si>
    <t>Gasoline</t>
  </si>
  <si>
    <t>CNG, 56 - 560kW</t>
  </si>
  <si>
    <t>CNG, 19 - 56kW</t>
  </si>
  <si>
    <t>Used in generator with power rating of 56-560kW (75-750hp)</t>
  </si>
  <si>
    <t>Used in generator with power rating of 19-56kW (25-75hp)</t>
  </si>
  <si>
    <t>BTU</t>
  </si>
  <si>
    <t>LNG</t>
  </si>
  <si>
    <t xml:space="preserve">Mcf  </t>
  </si>
  <si>
    <t>Check that you have converted to the correct units -- this is one of the most common mistakes in the EPD creation process.</t>
  </si>
  <si>
    <t>Used Oil</t>
  </si>
  <si>
    <t>Residual Oil</t>
  </si>
  <si>
    <t>Brown Grease</t>
  </si>
  <si>
    <t>Yellow Grease (vegetable oil)</t>
  </si>
  <si>
    <t>Renewable Diesel</t>
  </si>
  <si>
    <t>Anthracite Coal</t>
  </si>
  <si>
    <t>Bituminous Coal</t>
  </si>
  <si>
    <t>Lignite Coal</t>
  </si>
  <si>
    <t>Landfill Gas</t>
  </si>
  <si>
    <t>Mcf</t>
  </si>
  <si>
    <t>Used in mobile equipment</t>
  </si>
  <si>
    <t>Used in mobile equipmentwith power rating of 56-560kW (75-750hp)</t>
  </si>
  <si>
    <t>Used in mobile equipment with power rating of 19-56kW (25-75hp)</t>
  </si>
  <si>
    <t>Aggregate Name</t>
  </si>
  <si>
    <t>Select from a list of common aggregate types</t>
  </si>
  <si>
    <t>Nominal Maximum Aggregate Size</t>
  </si>
  <si>
    <t>Convert any fractions to decimals</t>
  </si>
  <si>
    <t>Select from a list of common binder types</t>
  </si>
  <si>
    <t>Company website address</t>
  </si>
  <si>
    <t>Address Line 2</t>
  </si>
  <si>
    <t>SDS URL</t>
  </si>
  <si>
    <t>SDS Request Email</t>
  </si>
  <si>
    <t>If you do not provide a URL for the SDS, this is the email address for EPD users to request a copy of the SDS</t>
  </si>
  <si>
    <t>SDS Ingredient 1</t>
  </si>
  <si>
    <t>Chemical Abstract Service (CAS) Number</t>
  </si>
  <si>
    <t>Actual Composition</t>
  </si>
  <si>
    <t>Minimum Composition</t>
  </si>
  <si>
    <t>Maximum Composition</t>
  </si>
  <si>
    <t>Use this field if this ingredient is listed in the SDS as having a minimum composition (e.g., &gt;93%)</t>
  </si>
  <si>
    <t>Use this field if this ingredient is listed in the SDS with an actual composition (e.g., 93%)</t>
  </si>
  <si>
    <t>Use this field if this ingredient is listed in the SDS as having a maximum composition (e.g., &lt;93%)</t>
  </si>
  <si>
    <t>Safety Data Sheet (SDS) #1</t>
  </si>
  <si>
    <t>SDS Ingredient 2</t>
  </si>
  <si>
    <t>Ingredient name</t>
  </si>
  <si>
    <t>For most plants, the total mix sold will be less than the total amount of mix produced, since some of the produced mix is wasted during startup/shutdown, when switching mixes, etc. 
This must be over the same 12 month period as all the other plant data</t>
  </si>
  <si>
    <r>
      <rPr>
        <b/>
        <sz val="11"/>
        <color rgb="FF212529"/>
        <rFont val="Segoe UI"/>
        <family val="2"/>
      </rPr>
      <t>Include water used for the following purposes:</t>
    </r>
    <r>
      <rPr>
        <sz val="11"/>
        <color rgb="FF212529"/>
        <rFont val="Segoe UI"/>
        <family val="2"/>
      </rPr>
      <t xml:space="preserve"> dust control, aspshalt binder foaming processes for WMA or CCPR, irrigation (landscaping), slurry for wet scrubber operations, slurry for removing excess baghouse fines, and slurry for adding hydrated lime or other mineral fillers.
If your plant does not have its own water meter, you may estimate water consumption based on company records such as daily water truck deliveries, flow rates, operational usage of water pumps, etc. Be sure to document your assumptions and calculations. </t>
    </r>
  </si>
  <si>
    <t>Ocean transport distance</t>
  </si>
  <si>
    <t xml:space="preserve">If your plant transported hazardous waste to more than one facility, enter the weighted average transport distance and for each transport mode. </t>
  </si>
  <si>
    <t xml:space="preserve">If your plant transported non-hazardous waste to more than one facility, enter the weighted average transport distance and for each transport mode. </t>
  </si>
  <si>
    <r>
      <rPr>
        <b/>
        <sz val="12"/>
        <color theme="1"/>
        <rFont val="Calibri"/>
        <family val="2"/>
        <scheme val="minor"/>
      </rPr>
      <t>This section refers to waste materials directly associated with mix production, including baghouse fines, wet scrubber fines, or off-spec production materials (e.g., startup/shutdown waste, mix switching waste).</t>
    </r>
    <r>
      <rPr>
        <sz val="12"/>
        <color theme="1"/>
        <rFont val="Calibri"/>
        <family val="2"/>
        <scheme val="minor"/>
      </rPr>
      <t xml:space="preserve"> When these materials are transported off-site for disposal (e.g., in a landfill) or recycling (e.g., for beneficial reuse), they must be declared as hazardous waste, non-hazardous waste, or materials for recycling in a manner that reflects the actual disposition.</t>
    </r>
  </si>
  <si>
    <t>Grid Power</t>
  </si>
  <si>
    <t>Use your total line electricity for your 12 month period.
If your plant is co-located with another facility that shares the same electricity meter, the recommended approach is to install a submeter for your plant's electricity consumption. In the meantime, it's acceptable to allocate electricity consumption using the same method your company uses for financial accounting purposes. Be sure to document your energy allocation approach and include this information in the supporting documentation.</t>
  </si>
  <si>
    <t>If your plant uses a generator, report the type and total of fuel used to power it here. 
If you do not track the fuel usage for onsite generators separately from other equipment used during asphalt production (for instance, loaders used to move aggregate), enter all of the fuel consumption here.</t>
  </si>
  <si>
    <t>Burner Fuel</t>
  </si>
  <si>
    <t>Include fuel consumed for the primary burner, secondary burner, and ancillary combustion equipment such as on-site asphalt-rubber blending plants, if applicable.
If your plant is co-located with another facility that shares the same natural gas meter, the recommended approach is to install a submeter for your plant's natural gas consumption. In the meantime, it's acceptable to allocate burner fuel consumption using the same method your company uses for financial accounting purposes. Be sure to document your burner fuel allocation approach and include this information in the supporting documentation.</t>
  </si>
  <si>
    <t>Brown Grease (grease trap oil)</t>
  </si>
  <si>
    <t>Renewable Natural Gas</t>
  </si>
  <si>
    <t xml:space="preserve">Enter the amount of each energy source used to power equipment (e.g. loaders, skid steers, on-site trucks, air compressors, etc.) at the plant during the 12 month period.  Enter "0" if you do not use a certain type of fuel.  If you do not track the fuel usage of the  equipment separately, enter the usage under the "Onsite Generator" section if diesel, and "Burners" section if natural gas.  </t>
  </si>
  <si>
    <t>Suppliers (Sources)</t>
  </si>
  <si>
    <t>Company Website</t>
  </si>
  <si>
    <t>Supplier 1</t>
  </si>
  <si>
    <t xml:space="preserve">Your libarary of companies/facilities that supply your aggregates, binders, and additives. </t>
  </si>
  <si>
    <t xml:space="preserve">Copy and paste to add additional suppliers. </t>
  </si>
  <si>
    <t>Aggregate Types</t>
  </si>
  <si>
    <t>Natural Stone</t>
  </si>
  <si>
    <t>Glass Cullet</t>
  </si>
  <si>
    <t>Recycled Concrete Aggregate</t>
  </si>
  <si>
    <t>Mineral fillers - baghouse fines</t>
  </si>
  <si>
    <t>Mineral fillers - crusher fines</t>
  </si>
  <si>
    <t>Mineral fillers - fly ash</t>
  </si>
  <si>
    <t>Mineral fillers - lime</t>
  </si>
  <si>
    <t>Mineral fillers - portland cement</t>
  </si>
  <si>
    <t>Mineral fillers - slag cement</t>
  </si>
  <si>
    <t>Aggregate 1</t>
  </si>
  <si>
    <t xml:space="preserve">Enter the Supplier Company Name from the Suppliers section above. This will show up as a drop-down in the EPD Tool based on Suppliers that you have created in the Tool. </t>
  </si>
  <si>
    <r>
      <rPr>
        <sz val="12"/>
        <color theme="1"/>
        <rFont val="Calibri"/>
        <family val="2"/>
      </rPr>
      <t xml:space="preserve">† </t>
    </r>
    <r>
      <rPr>
        <sz val="12"/>
        <color theme="1"/>
        <rFont val="Calibri"/>
        <family val="2"/>
        <scheme val="minor"/>
      </rPr>
      <t>Slag - Iron (blast furnace)</t>
    </r>
  </si>
  <si>
    <t>† Slag - Steel (basic oxygen furnace)</t>
  </si>
  <si>
    <t>† Slag - Steel (electric arc furnace)</t>
  </si>
  <si>
    <t>inches</t>
  </si>
  <si>
    <t>Source*</t>
  </si>
  <si>
    <t>Aggregate Name*</t>
  </si>
  <si>
    <t>Aggregate Type*</t>
  </si>
  <si>
    <t>Supplier Company Name*</t>
  </si>
  <si>
    <t>Email*</t>
  </si>
  <si>
    <t>Phone Number*</t>
  </si>
  <si>
    <t>Address Line 1*</t>
  </si>
  <si>
    <t>City*</t>
  </si>
  <si>
    <t>State*</t>
  </si>
  <si>
    <t>ZIP Code*</t>
  </si>
  <si>
    <t>Binder Types</t>
  </si>
  <si>
    <t>Unmodified</t>
  </si>
  <si>
    <t>PPA Modified - up to 1% polyphosphoric acid</t>
  </si>
  <si>
    <t>SBS Modified - 3.5% styrene-butadiene-styrene</t>
  </si>
  <si>
    <t>GTR Modified - Up to 10% ground tire rubber</t>
  </si>
  <si>
    <t xml:space="preserve">† Cutback Asphalt </t>
  </si>
  <si>
    <t>† Emulsified Asphalt</t>
  </si>
  <si>
    <t>Binder Name</t>
  </si>
  <si>
    <t>Binder 1</t>
  </si>
  <si>
    <t>Enter the percentage of the binder (by mass) of each modifier or additive.  Typical values are 0.1 to 7.0%.  Again, only enter additives or modifiers added at the terminal.</t>
  </si>
  <si>
    <t>Binder Name*</t>
  </si>
  <si>
    <t>Binder Type*</t>
  </si>
  <si>
    <t>You may enter multiple binders. This sheet has just one in the interest of space.</t>
  </si>
  <si>
    <t>Antistrip Agents - Amidoamines</t>
  </si>
  <si>
    <t>Antistrip Agents - Imidazolines</t>
  </si>
  <si>
    <t>Antistrip Agents - Organo-silanes</t>
  </si>
  <si>
    <t>Antistrip Agents - Polyamines</t>
  </si>
  <si>
    <t>Elastomer - Biopolymer</t>
  </si>
  <si>
    <t>Elastomer - Natural Rubber</t>
  </si>
  <si>
    <t>Elastomer - Polychloroprene Latex</t>
  </si>
  <si>
    <t>Elastomer - Reactive Ethylene Terpolymers</t>
  </si>
  <si>
    <t>Extender - Bio-based Oils</t>
  </si>
  <si>
    <t>Extender - Lignin</t>
  </si>
  <si>
    <t>Extender - Petroleum Oil</t>
  </si>
  <si>
    <t>Extender - Rerefined engine oil bottoms (REOB/VTAE)</t>
  </si>
  <si>
    <t>Extender - Sulfur</t>
  </si>
  <si>
    <t>Natural Asphalts - Gilsonite</t>
  </si>
  <si>
    <t>Natural Asphalts - Trinidad Lake Asphalt</t>
  </si>
  <si>
    <t>Other - Biochar</t>
  </si>
  <si>
    <t>Plastic - Ethylene Acrylate Copolymer</t>
  </si>
  <si>
    <t>Plastic - Ethylene Propylene Copolymers (EPM)</t>
  </si>
  <si>
    <t>Plastic - Ethylene Propylene Diene (EPDM)</t>
  </si>
  <si>
    <t>Plastic - Ethylene Vinyl Acetate (EVA)</t>
  </si>
  <si>
    <t>Plastic - Polyethylene</t>
  </si>
  <si>
    <t>Plastic - Polyvinyl Chloride (PVC)</t>
  </si>
  <si>
    <t>Plastic - Recycled</t>
  </si>
  <si>
    <t>Blends of Plastic and Rubber Polymers</t>
  </si>
  <si>
    <t>Recycling Agents - Aromatic Extracts</t>
  </si>
  <si>
    <t>Recycling Agents - Paraffinic Oils</t>
  </si>
  <si>
    <t>Recycling Agents - Tall oil-based Products</t>
  </si>
  <si>
    <t>Recycling Agents - Vegetable oil-based Products</t>
  </si>
  <si>
    <t>Recycling Agents - Hydrocarbon Recycling Oils</t>
  </si>
  <si>
    <t>Recycling Agents - Rerefined Engine Oil Bottoms (REOB/VTAE)</t>
  </si>
  <si>
    <t>Warm Mix Additive - Chemical</t>
  </si>
  <si>
    <t>Additive Type (terminal blended)</t>
  </si>
  <si>
    <t>Warm Mix Additive - Waxes and Fatty Acid Amides</t>
  </si>
  <si>
    <t>Supplier 2</t>
  </si>
  <si>
    <t xml:space="preserve">Insert rows (11) then copy and paste to add additional suppliers. </t>
  </si>
  <si>
    <t>Aggregate 2</t>
  </si>
  <si>
    <t xml:space="preserve">Insert rows (6) then copy and paste to add additional aggregates. </t>
  </si>
  <si>
    <t>Field Blended Binder Additives</t>
  </si>
  <si>
    <t>Additive 1</t>
  </si>
  <si>
    <t>Binder Additive Name</t>
  </si>
  <si>
    <r>
      <rPr>
        <b/>
        <sz val="12"/>
        <color theme="1"/>
        <rFont val="Calibri"/>
        <family val="2"/>
        <scheme val="minor"/>
      </rPr>
      <t>If your binder is modified AT THE TERMINAL</t>
    </r>
    <r>
      <rPr>
        <sz val="12"/>
        <color theme="1"/>
        <rFont val="Calibri"/>
        <family val="2"/>
        <scheme val="minor"/>
      </rPr>
      <t>, select from a drop-down of typical binder additives or modifiers.  Multiple modifiers may be entered. If you can't find an additive type that matches your product, send an email to epd@asphaltpavement.org. 
If you modify your binder yourselves at your plant, enter that in the Binder Additives section below. You can enter multiple binder additives for each binder.</t>
    </r>
  </si>
  <si>
    <t xml:space="preserve">Select from a drop-down of typical binder additives or modifiers. If you can't find an additive type that matches your product, send an email to epd@asphaltpavement.org. </t>
  </si>
  <si>
    <t>This is a non-required field where you may make notes about the particulars of the binder additive.</t>
  </si>
  <si>
    <t>Binder Additive Name*</t>
  </si>
  <si>
    <t>Additve Type*</t>
  </si>
  <si>
    <t>You can  enter multiple aggregates. This sheet has just two in the interest of space.</t>
  </si>
  <si>
    <t>Mix Additive 1</t>
  </si>
  <si>
    <t>Mix Additive Name</t>
  </si>
  <si>
    <t>Binder Additve Type*</t>
  </si>
  <si>
    <t>Antistrip Agents - Hydrated Lime</t>
  </si>
  <si>
    <t>Fibers, natural - Cellulose</t>
  </si>
  <si>
    <t>Fibers, natural - Mineral</t>
  </si>
  <si>
    <t>Fibers, natural - Rock Wool</t>
  </si>
  <si>
    <t>Fibers, synthetic - Aramid</t>
  </si>
  <si>
    <t>Fibers, synthetic - Polyester</t>
  </si>
  <si>
    <t>Fibers, synthetic - Polypropylene</t>
  </si>
  <si>
    <t>Fibers, recycled</t>
  </si>
  <si>
    <t>Pigments - Iron Oxide</t>
  </si>
  <si>
    <t>Pigments - Titanium Dioxide</t>
  </si>
  <si>
    <t>Warm Mix Additive - Zeolites (aluminosilicates)</t>
  </si>
  <si>
    <t>Warm Mix Additve - Hybrid Technologies</t>
  </si>
  <si>
    <t xml:space="preserve">Select from a drop-down of typical mix additives . If you can't find an additive type that matches your product, send an email to epd@asphaltpavement.org. </t>
  </si>
  <si>
    <t>Mix Additive Name*</t>
  </si>
  <si>
    <t>Mix Additive Type*</t>
  </si>
  <si>
    <t>Mix Additive 2</t>
  </si>
  <si>
    <t xml:space="preserve">Select the SDS from the library of SDSs that you created in the Organizations section. </t>
  </si>
  <si>
    <t>Safety Data Sheet (SDS)</t>
  </si>
  <si>
    <t>Mix ID*</t>
  </si>
  <si>
    <t>Primary Contact*</t>
  </si>
  <si>
    <t xml:space="preserve">Mix Specification Entity* </t>
  </si>
  <si>
    <t xml:space="preserve">Name of the entity that developed the specifications for this mix. This is typically an agency (e.g., Caltrans, Colorado DOT). </t>
  </si>
  <si>
    <t>Mix Specification*</t>
  </si>
  <si>
    <t>Mix specification name (e.g., Level II, Mix IV, Type R).</t>
  </si>
  <si>
    <t>Mix Design Method</t>
  </si>
  <si>
    <t>Superpave</t>
  </si>
  <si>
    <t>Marshall</t>
  </si>
  <si>
    <t>Hveem</t>
  </si>
  <si>
    <t>Performance Based</t>
  </si>
  <si>
    <t>Other</t>
  </si>
  <si>
    <t xml:space="preserve">Optional - Select a mix design method from the drop-down list. </t>
  </si>
  <si>
    <t>Project or Customer ID</t>
  </si>
  <si>
    <t xml:space="preserve">Optional - Enter a unique code or ID as appropriate. </t>
  </si>
  <si>
    <t>Upper PG Grade</t>
  </si>
  <si>
    <t>Lower PG Grade</t>
  </si>
  <si>
    <t>Gradation Type</t>
  </si>
  <si>
    <t>Dense Graded</t>
  </si>
  <si>
    <t>Gap Graded</t>
  </si>
  <si>
    <t>Open Graded Friction Course</t>
  </si>
  <si>
    <t>Permeable Friction Course</t>
  </si>
  <si>
    <t>Porous</t>
  </si>
  <si>
    <t>Nominal Maximum Aggregate Size (inches)</t>
  </si>
  <si>
    <t>Nominal Maximum Aggregate Size (mm)</t>
  </si>
  <si>
    <t>Enter the nominal maximum aggregate size used in this mix. Please enter a value either in decimal inches or in millimeters, but not both.</t>
  </si>
  <si>
    <t>Heating</t>
  </si>
  <si>
    <t>Mix Processing Category</t>
  </si>
  <si>
    <t>Hot-Mix</t>
  </si>
  <si>
    <t>Warm-Mix</t>
  </si>
  <si>
    <t>Cold Central Plant Recycling</t>
  </si>
  <si>
    <t>Warm Mix Technology</t>
  </si>
  <si>
    <t>Min Temp</t>
  </si>
  <si>
    <t>Max Temp</t>
  </si>
  <si>
    <t xml:space="preserve">Select the appropriate category from the drop-down list. </t>
  </si>
  <si>
    <t>None</t>
  </si>
  <si>
    <t xml:space="preserve">Plant Foaming </t>
  </si>
  <si>
    <t>Additive Foaming</t>
  </si>
  <si>
    <t>Chemical Additive</t>
  </si>
  <si>
    <t>Organic Additive</t>
  </si>
  <si>
    <t>Hybrid</t>
  </si>
  <si>
    <t>F or C</t>
  </si>
  <si>
    <t>What is the lowest temperature the mix is produced at?</t>
  </si>
  <si>
    <t>What is the highest temperature the mix is produced at?</t>
  </si>
  <si>
    <t>Reclaimed Asphalt Pavement (RAP)</t>
  </si>
  <si>
    <t>Recycled Asphalt Shingles (RAS)</t>
  </si>
  <si>
    <t>Specification</t>
  </si>
  <si>
    <t>Nominal Maximum Aggregate Size (NMAS)</t>
  </si>
  <si>
    <t xml:space="preserve">Optional - Select the upper PG grade from the drop-down list. </t>
  </si>
  <si>
    <t xml:space="preserve">Optional - Select the lower PG grade from the drop-down list. </t>
  </si>
  <si>
    <t xml:space="preserve">Optional - Select the gradation type from the drop-down list. </t>
  </si>
  <si>
    <t>Mix Definition</t>
  </si>
  <si>
    <t>In the EPD Tool, you will select from a drop down mix of the sources you have created in the "Ingredients" section.  For now, enter the name here for your reference.</t>
  </si>
  <si>
    <t>Enter the distance traveled by Aggregate 1 by ocean to get to your production facility.</t>
  </si>
  <si>
    <t>Aggregate 3</t>
  </si>
  <si>
    <t>Virgin Binder</t>
  </si>
  <si>
    <t xml:space="preserve">Do not include binder content associated with RAP, RAS, or other recycled sources. Do not include mass due to binder additives or modifiers added at your plant. Report all such additives in the next section. </t>
  </si>
  <si>
    <r>
      <t xml:space="preserve">Enter the distance traveled by Aggregate 1 by truck to get </t>
    </r>
    <r>
      <rPr>
        <b/>
        <sz val="12"/>
        <color theme="1"/>
        <rFont val="Calibri"/>
        <family val="2"/>
        <scheme val="minor"/>
      </rPr>
      <t>from the aggregate quarry to your production facility</t>
    </r>
    <r>
      <rPr>
        <sz val="12"/>
        <color theme="1"/>
        <rFont val="Calibri"/>
        <family val="2"/>
        <scheme val="minor"/>
      </rPr>
      <t>.  A material may be moved by one or several types of transport.</t>
    </r>
  </si>
  <si>
    <r>
      <t xml:space="preserve">Enter the distance traveled by Binder 1 by truck to get </t>
    </r>
    <r>
      <rPr>
        <b/>
        <sz val="12"/>
        <color theme="1"/>
        <rFont val="Calibri"/>
        <family val="2"/>
        <scheme val="minor"/>
      </rPr>
      <t>from the asphalt terminal to your production facility</t>
    </r>
    <r>
      <rPr>
        <sz val="12"/>
        <color theme="1"/>
        <rFont val="Calibri"/>
        <family val="2"/>
        <scheme val="minor"/>
      </rPr>
      <t>.  If you source your binder directly from a refinery, use the distance from the refinery to your production facility. A material may be moved by one or several types of transport.</t>
    </r>
  </si>
  <si>
    <t>Binder Additive 1</t>
  </si>
  <si>
    <r>
      <t xml:space="preserve">Enter the distance traveled by Binder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</si>
  <si>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Binder Additive 1 by ocean to get to your production facility.</t>
  </si>
  <si>
    <t>Binder Additive 2</t>
  </si>
  <si>
    <t xml:space="preserve">If your binder is modified at the terminal, that should be entered as part of the binder in the Ingredients section.  If you are adding the additives at your plant, select them here.  </t>
  </si>
  <si>
    <t xml:space="preserve">Enter the percent per ton of mix that this additive comprises. </t>
  </si>
  <si>
    <r>
      <t xml:space="preserve">Enter the distance traveled by Mix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</si>
  <si>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Mix Additive 1 by ocean to get to your production facility.</t>
  </si>
  <si>
    <t>Aggregate 4</t>
  </si>
  <si>
    <t>Aggregate 5</t>
  </si>
  <si>
    <t>Aggregate 6</t>
  </si>
  <si>
    <r>
      <rPr>
        <b/>
        <sz val="12"/>
        <color theme="1"/>
        <rFont val="Calibri"/>
        <family val="2"/>
        <scheme val="minor"/>
      </rPr>
      <t>What percent of aggregates (by weight) is RAS?</t>
    </r>
    <r>
      <rPr>
        <sz val="12"/>
        <color theme="1"/>
        <rFont val="Calibri"/>
        <family val="2"/>
        <scheme val="minor"/>
      </rPr>
      <t xml:space="preserve">  Mileage for RAS is automatically set by the Product Guidance Rules (PCR) to be 50 miles for all applications.</t>
    </r>
  </si>
  <si>
    <r>
      <rPr>
        <b/>
        <sz val="12"/>
        <color theme="1"/>
        <rFont val="Calibri"/>
        <family val="2"/>
        <scheme val="minor"/>
      </rPr>
      <t>What percent of aggregates (by weight) is RAP?</t>
    </r>
    <r>
      <rPr>
        <sz val="12"/>
        <color theme="1"/>
        <rFont val="Calibri"/>
        <family val="2"/>
        <scheme val="minor"/>
      </rPr>
      <t xml:space="preserve">  </t>
    </r>
  </si>
  <si>
    <r>
      <t>Transport distances should include the distance travelled</t>
    </r>
    <r>
      <rPr>
        <b/>
        <sz val="12"/>
        <color theme="1"/>
        <rFont val="Calibri"/>
        <family val="2"/>
        <scheme val="minor"/>
      </rPr>
      <t xml:space="preserve"> 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</si>
  <si>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r>
      <t xml:space="preserve">Transport distances should include the distance travelled </t>
    </r>
    <r>
      <rPr>
        <b/>
        <sz val="12"/>
        <color theme="1"/>
        <rFont val="Calibri"/>
        <family val="2"/>
        <scheme val="minor"/>
      </rPr>
      <t>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</si>
  <si>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t xml:space="preserve">What percent of the total mix (by weight) is RAS?  </t>
  </si>
  <si>
    <t xml:space="preserve">What percent of thetotal  mix (by weight) is RAP?  </t>
  </si>
  <si>
    <t>Total Binder Content</t>
  </si>
  <si>
    <t>Virgin Binder Content</t>
  </si>
  <si>
    <t>Percentage of total binder content</t>
  </si>
  <si>
    <r>
      <t xml:space="preserve">Enter the percent per ton of total binder. </t>
    </r>
    <r>
      <rPr>
        <b/>
        <sz val="12"/>
        <color theme="1"/>
        <rFont val="Calibri"/>
        <family val="2"/>
        <scheme val="minor"/>
      </rPr>
      <t xml:space="preserve">This assumes that the binder additive is dosed per ton of total binder. If your dosage rate is different, please send an email to epd@asphaltpavement.org for further guidance. </t>
    </r>
  </si>
  <si>
    <t xml:space="preserve">Enter the percent of Binder 1 in each ton of mix. </t>
  </si>
  <si>
    <r>
      <t xml:space="preserve">Enter the percent per ton of total binder. </t>
    </r>
    <r>
      <rPr>
        <b/>
        <sz val="12"/>
        <color theme="1"/>
        <rFont val="Calibri"/>
        <family val="2"/>
        <scheme val="minor"/>
      </rPr>
      <t xml:space="preserve">This assumes that the binder additive is dosed as a percentage of total binder but the mix design does not change the virgin binder content to account for the binder additive. </t>
    </r>
    <r>
      <rPr>
        <sz val="12"/>
        <color theme="1"/>
        <rFont val="Calibri"/>
        <family val="2"/>
        <scheme val="minor"/>
      </rPr>
      <t>This is common for plants where the binder additive dosing system is not fully integrated into the plant controls.</t>
    </r>
    <r>
      <rPr>
        <b/>
        <sz val="12"/>
        <color theme="1"/>
        <rFont val="Calibri"/>
        <family val="2"/>
        <scheme val="minor"/>
      </rPr>
      <t xml:space="preserve"> If your setup is different, or if you're not sure, please send an email to epd@asphaltpavement.org for further guidance. </t>
    </r>
  </si>
  <si>
    <t>Percentage of total mix</t>
  </si>
  <si>
    <t>&lt;-- Sum of All Ingredients (Should be greater than 100 if you have any additives, or equal 100 if no additives. If not, check that you did not miss something.)</t>
  </si>
  <si>
    <t>&lt;-- Sum of aggregates + RAP + RAS (Should equal 100. If not, check that you did not miss something)</t>
  </si>
  <si>
    <t xml:space="preserve">Link to webpage where the SDS is available. </t>
  </si>
  <si>
    <t xml:space="preserve">Information about safety data sheets (SDSs) is stored at the Organizaitonal level. When you create a Mix in the EPD Tool, you will be able to select the appropriate SDS that applies to that mix from a dropdown. It's normal for one SDS to apply to many (or sometimes all) of the mixes that a company produces. If your company has not developed an SDS, this will be noted in the EPD. 
Copy and paste to add additional SDSs as needed. </t>
  </si>
  <si>
    <t>Interim Calcs. DO NOT EDIT THIS COLUMN</t>
  </si>
  <si>
    <t>Final Calcs. THESE ARE THE DATA INPUTS FOR THE EPD TOOL</t>
  </si>
  <si>
    <t xml:space="preserve">This field is calculated automatically as the virgin binder content subtracted from 1. </t>
  </si>
  <si>
    <t>Sum of Aggregates + RAP + RAS</t>
  </si>
  <si>
    <t xml:space="preserve">This field is calculated automatically. If it adds up to 100 you're using the right form. </t>
  </si>
  <si>
    <t>&lt;--TOTAL (Should add up to 100, if not, check that you did not miss something)</t>
  </si>
  <si>
    <t>Your Data</t>
  </si>
  <si>
    <t>Additive 2</t>
  </si>
  <si>
    <r>
      <rPr>
        <b/>
        <sz val="12"/>
        <color theme="1"/>
        <rFont val="Calibri"/>
        <family val="2"/>
        <scheme val="minor"/>
      </rPr>
      <t xml:space="preserve">This section is for additives that are added to binder at your production facility. </t>
    </r>
    <r>
      <rPr>
        <sz val="12"/>
        <color theme="1"/>
        <rFont val="Calibri"/>
        <family val="2"/>
        <scheme val="minor"/>
      </rPr>
      <t xml:space="preserve"> If your minder is modified at the terminal, that would be entered under the "Binders" section. You may enter multiple binder additives; This sheet has just two in the interest of space.</t>
    </r>
  </si>
  <si>
    <t>You may enter multiple mix additives; This sheet has just two in the interest of space.</t>
  </si>
  <si>
    <t>Suppliers and Ingredients</t>
  </si>
  <si>
    <t>Ingevity Evotherm M1</t>
  </si>
  <si>
    <t>Dry Ingredients (Not Including Additives)</t>
  </si>
  <si>
    <t xml:space="preserve">This information is typically found in the mix design prepared by your company's quality control department. It includes virgin binder as well as recycled binder from RAP and RAS. DO NOT ENTER THIS INTO THE EPD TOOL. </t>
  </si>
  <si>
    <t xml:space="preserve">This information is typically found in the mix design prepared by your company's quality control department. This is the virgin binder content that remains after recycled binder is subtracted from the total binder content. DO NOT ENTER THIS INTO THE EPD TOOL. In most cases, this will be the same value as the amount per ton of mix for Binder 1. </t>
  </si>
  <si>
    <t>Company Name*</t>
  </si>
  <si>
    <t>URL*</t>
  </si>
  <si>
    <t>Zip Code*</t>
  </si>
  <si>
    <t>SDS Name*</t>
  </si>
  <si>
    <t>Name*</t>
  </si>
  <si>
    <t>CAS*</t>
  </si>
  <si>
    <t xml:space="preserve">Copy and past to add additional SDS ingredients. </t>
  </si>
  <si>
    <t xml:space="preserve">See instructions for SDS Ingredient 1. </t>
  </si>
  <si>
    <t>Plant name*</t>
  </si>
  <si>
    <t>Data collection start date*</t>
  </si>
  <si>
    <t>Total Asphalt Mix Sold (per year)*</t>
  </si>
  <si>
    <t>Hazardous Waste*</t>
  </si>
  <si>
    <t>Non-Hazardous Waste*</t>
  </si>
  <si>
    <t>Recycled Material*</t>
  </si>
  <si>
    <t>See  instructions for Mix Additive 1</t>
  </si>
  <si>
    <r>
      <t xml:space="preserve">Enter the percentage of total mix. </t>
    </r>
    <r>
      <rPr>
        <b/>
        <sz val="12"/>
        <color theme="1"/>
        <rFont val="Calibri"/>
        <family val="2"/>
        <scheme val="minor"/>
      </rPr>
      <t xml:space="preserve">This assumes that the mix additive is dosed as a percentage of total mix but the mix design does not account for the additive. </t>
    </r>
    <r>
      <rPr>
        <sz val="12"/>
        <color theme="1"/>
        <rFont val="Calibri"/>
        <family val="2"/>
        <scheme val="minor"/>
      </rPr>
      <t>This is common for plants where the mix additive dosing system is not fully integtated into the plant controls.</t>
    </r>
    <r>
      <rPr>
        <b/>
        <sz val="12"/>
        <color theme="1"/>
        <rFont val="Calibri"/>
        <family val="2"/>
        <scheme val="minor"/>
      </rPr>
      <t xml:space="preserve"> If your setup is different, or if you're not sure, please send an email to epd@asphaltpavement.org for further guidance. </t>
    </r>
  </si>
  <si>
    <t>See instructions for Mix Additive 1</t>
  </si>
  <si>
    <t>EPD Data Gathering Sheet.
Created by Lianna Miller and Joseph Shacat
Version 3, March 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</si>
</sst>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Calibri"/>
      <family val="2"/>
      <scheme val="minor"/>
    </font>
    <font>
      <u/>
      <sz val="12"/>
      <color theme="1"/>
      <name val="Calibri"/>
      <family val="2"/>
      <scheme val="minor"/>
    </font>
    <font>
      <sz val="13"/>
      <color rgb="FF333333"/>
      <name val="Calibri"/>
      <family val="2"/>
      <scheme val="minor"/>
    </font>
    <font>
      <b/>
      <u/>
      <sz val="26"/>
      <color theme="4" tint="-0.499984740745262"/>
      <name val="Calibri"/>
      <family val="2"/>
      <scheme val="minor"/>
    </font>
    <font>
      <b/>
      <u/>
      <sz val="26"/>
      <color rgb="FFFF0000"/>
      <name val="Calibri"/>
      <family val="2"/>
      <scheme val="minor"/>
    </font>
    <font>
      <b/>
      <u/>
      <sz val="12"/>
      <color rgb="FFFF0000"/>
      <name val="Calibri (Body)"/>
    </font>
    <font>
      <b/>
      <u/>
      <sz val="12"/>
      <color theme="4" tint="-0.499984740745262"/>
      <name val="Calibri (Body)"/>
    </font>
    <font>
      <b/>
      <u/>
      <sz val="12"/>
      <color rgb="FFC00000"/>
      <name val="Calibri (Body)"/>
    </font>
    <font>
      <u/>
      <sz val="12"/>
      <color theme="10"/>
      <name val="Calibri"/>
      <family val="2"/>
      <scheme val="minor"/>
    </font>
    <font>
      <u/>
      <sz val="12"/>
      <color theme="11"/>
      <name val="Calibri"/>
      <family val="2"/>
      <scheme val="minor"/>
    </font>
    <font>
      <sz val="12"/>
      <color theme="1"/>
      <name val="Calibri"/>
      <family val="2"/>
    </font>
    <font>
      <b/>
      <u/>
      <sz val="12"/>
      <color theme="1"/>
      <name val="Calibri"/>
      <family val="2"/>
      <scheme val="minor"/>
    </font>
    <font>
      <sz val="11"/>
      <color rgb="FF212529"/>
      <name val="Segoe UI"/>
      <family val="2"/>
    </font>
    <font>
      <b/>
      <sz val="11"/>
      <color rgb="FF212529"/>
      <name val="Segoe UI"/>
      <family val="2"/>
    </font>
    <font>
      <b/>
      <sz val="16"/>
      <color theme="1"/>
      <name val="Calibri"/>
      <family val="2"/>
      <scheme val="minor"/>
    </font>
    <font>
      <sz val="12"/>
      <color theme="7" tint="-0.499984740745262"/>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6BF"/>
        <bgColor indexed="64"/>
      </patternFill>
    </fill>
    <fill>
      <patternFill patternType="solid">
        <fgColor theme="0" tint="-0.14999847407452621"/>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n">
        <color auto="1"/>
      </right>
      <top style="thin">
        <color auto="1"/>
      </top>
      <bottom style="thin">
        <color auto="1"/>
      </bottom>
      <diagonal/>
    </border>
    <border>
      <left style="thin">
        <color auto="1"/>
      </left>
      <right style="medium">
        <color theme="4" tint="-0.499984740745262"/>
      </right>
      <top style="thin">
        <color auto="1"/>
      </top>
      <bottom style="thin">
        <color auto="1"/>
      </bottom>
      <diagonal/>
    </border>
    <border>
      <left style="medium">
        <color theme="4" tint="-0.499984740745262"/>
      </left>
      <right style="thin">
        <color auto="1"/>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thin">
        <color auto="1"/>
      </left>
      <right style="medium">
        <color theme="4" tint="-0.499984740745262"/>
      </right>
      <top style="thin">
        <color auto="1"/>
      </top>
      <bottom style="medium">
        <color theme="4" tint="-0.499984740745262"/>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theme="4" tint="-0.499984740745262"/>
      </left>
      <right style="thin">
        <color auto="1"/>
      </right>
      <top style="thin">
        <color auto="1"/>
      </top>
      <bottom/>
      <diagonal/>
    </border>
    <border>
      <left style="thin">
        <color auto="1"/>
      </left>
      <right style="medium">
        <color theme="4" tint="-0.499984740745262"/>
      </right>
      <top style="thin">
        <color auto="1"/>
      </top>
      <bottom/>
      <diagonal/>
    </border>
    <border>
      <left style="medium">
        <color theme="4" tint="-0.499984740745262"/>
      </left>
      <right/>
      <top style="thin">
        <color auto="1"/>
      </top>
      <bottom style="thin">
        <color auto="1"/>
      </bottom>
      <diagonal/>
    </border>
    <border>
      <left/>
      <right style="medium">
        <color theme="4" tint="-0.499984740745262"/>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n">
        <color indexed="64"/>
      </right>
      <top/>
      <bottom/>
      <diagonal/>
    </border>
    <border>
      <left style="thin">
        <color auto="1"/>
      </left>
      <right/>
      <top/>
      <bottom/>
      <diagonal/>
    </border>
    <border>
      <left style="thin">
        <color auto="1"/>
      </left>
      <right style="medium">
        <color theme="4" tint="-0.499984740745262"/>
      </right>
      <top/>
      <bottom style="thin">
        <color auto="1"/>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style="thin">
        <color auto="1"/>
      </left>
      <right style="medium">
        <color rgb="FFFF0000"/>
      </right>
      <top/>
      <bottom style="thin">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52">
    <xf numFmtId="0" fontId="0" fillId="0" borderId="0" xfId="0"/>
    <xf numFmtId="0" fontId="0" fillId="0" borderId="0" xfId="0" applyAlignment="1">
      <alignment wrapText="1"/>
    </xf>
    <xf numFmtId="0" fontId="0" fillId="0" borderId="0" xfId="0" applyAlignment="1">
      <alignment horizontal="right" wrapText="1"/>
    </xf>
    <xf numFmtId="0" fontId="0" fillId="0" borderId="4" xfId="0" applyBorder="1" applyAlignment="1">
      <alignment wrapText="1"/>
    </xf>
    <xf numFmtId="0" fontId="4"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0" xfId="0" applyAlignment="1">
      <alignment horizontal="center"/>
    </xf>
    <xf numFmtId="0" fontId="0" fillId="2" borderId="5" xfId="0"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2"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2" borderId="25" xfId="0" applyFill="1" applyBorder="1" applyAlignment="1">
      <alignment horizontal="center" vertical="center" wrapText="1"/>
    </xf>
    <xf numFmtId="0" fontId="0" fillId="2" borderId="7" xfId="0"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3" fillId="0" borderId="6" xfId="0" applyFont="1" applyBorder="1" applyAlignment="1">
      <alignment vertical="center" wrapText="1"/>
    </xf>
    <xf numFmtId="0" fontId="13" fillId="0" borderId="6"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4" fontId="0" fillId="2" borderId="5" xfId="0" applyNumberFormat="1" applyFill="1" applyBorder="1" applyAlignment="1">
      <alignment horizontal="center" vertical="center" wrapText="1"/>
    </xf>
    <xf numFmtId="0" fontId="0" fillId="0" borderId="1" xfId="0" applyBorder="1" applyAlignment="1">
      <alignment horizontal="left" vertical="center" wrapText="1" indent="1"/>
    </xf>
    <xf numFmtId="0" fontId="0" fillId="3" borderId="5" xfId="0" applyFill="1" applyBorder="1" applyAlignment="1">
      <alignment horizontal="center" vertical="center" wrapText="1"/>
    </xf>
    <xf numFmtId="0" fontId="0" fillId="0" borderId="1" xfId="0" quotePrefix="1" applyBorder="1" applyAlignment="1">
      <alignment horizontal="left" vertical="center" wrapText="1" indent="1"/>
    </xf>
    <xf numFmtId="0" fontId="1" fillId="0" borderId="0" xfId="0" applyFont="1"/>
    <xf numFmtId="0" fontId="0" fillId="0" borderId="34" xfId="0" applyBorder="1" applyAlignment="1">
      <alignment horizontal="center" vertical="center" wrapText="1"/>
    </xf>
    <xf numFmtId="0" fontId="0" fillId="0" borderId="36" xfId="0" applyBorder="1" applyAlignment="1">
      <alignment vertical="center" wrapText="1"/>
    </xf>
    <xf numFmtId="0" fontId="2" fillId="0" borderId="35" xfId="0" applyFont="1" applyBorder="1" applyAlignment="1">
      <alignment horizontal="center" vertical="center" wrapText="1"/>
    </xf>
    <xf numFmtId="0" fontId="0" fillId="0" borderId="35" xfId="0" applyFont="1" applyBorder="1" applyAlignment="1">
      <alignment horizontal="left" vertical="center" wrapText="1"/>
    </xf>
    <xf numFmtId="0" fontId="0" fillId="4" borderId="5" xfId="0" applyFill="1" applyBorder="1" applyAlignment="1">
      <alignment horizontal="center" vertical="center" wrapText="1"/>
    </xf>
    <xf numFmtId="0" fontId="12" fillId="0" borderId="1" xfId="0" applyFont="1" applyBorder="1" applyAlignment="1">
      <alignment horizontal="center" vertical="center" wrapText="1"/>
    </xf>
    <xf numFmtId="0" fontId="0" fillId="0" borderId="39" xfId="0" applyBorder="1" applyAlignment="1">
      <alignment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xf>
    <xf numFmtId="0" fontId="0" fillId="0" borderId="38" xfId="0" applyFont="1" applyBorder="1" applyAlignment="1">
      <alignment horizontal="left" vertical="center" wrapText="1"/>
    </xf>
    <xf numFmtId="0" fontId="0" fillId="0" borderId="37" xfId="0" applyFill="1" applyBorder="1" applyAlignment="1">
      <alignment horizontal="center" vertical="center" wrapText="1"/>
    </xf>
    <xf numFmtId="0" fontId="0" fillId="0" borderId="1" xfId="0" applyFont="1" applyBorder="1" applyAlignment="1">
      <alignment horizontal="left"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ont="1" applyBorder="1" applyAlignment="1">
      <alignment horizontal="lef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left" vertical="center" wrapText="1" indent="1"/>
    </xf>
    <xf numFmtId="0" fontId="15" fillId="0" borderId="3" xfId="0" applyFont="1" applyBorder="1" applyAlignment="1">
      <alignment horizontal="center" vertical="center" wrapText="1"/>
    </xf>
    <xf numFmtId="0" fontId="0" fillId="2" borderId="12" xfId="0" applyFill="1" applyBorder="1" applyAlignment="1">
      <alignment horizontal="center" vertical="center"/>
    </xf>
    <xf numFmtId="0" fontId="0" fillId="0" borderId="13" xfId="0" applyBorder="1" applyAlignment="1">
      <alignment vertical="center" wrapText="1"/>
    </xf>
    <xf numFmtId="0" fontId="0" fillId="4" borderId="12" xfId="0" applyFill="1" applyBorder="1" applyAlignment="1">
      <alignment horizontal="center" vertical="center"/>
    </xf>
    <xf numFmtId="0" fontId="0" fillId="0" borderId="12" xfId="0" applyFill="1"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2" xfId="0" applyBorder="1" applyAlignment="1">
      <alignment horizontal="center" vertical="center"/>
    </xf>
    <xf numFmtId="0" fontId="0" fillId="0" borderId="41" xfId="0" applyBorder="1" applyAlignment="1">
      <alignment vertical="center" wrapText="1"/>
    </xf>
    <xf numFmtId="0" fontId="0" fillId="0" borderId="40" xfId="0" applyFill="1" applyBorder="1" applyAlignment="1">
      <alignment horizontal="center" vertical="center"/>
    </xf>
    <xf numFmtId="0" fontId="15" fillId="0" borderId="1" xfId="0" applyFont="1" applyBorder="1" applyAlignment="1">
      <alignment horizontal="center" vertical="center" wrapText="1"/>
    </xf>
    <xf numFmtId="0" fontId="1" fillId="0" borderId="13" xfId="0" applyFont="1" applyBorder="1" applyAlignment="1">
      <alignment vertical="center" wrapText="1"/>
    </xf>
    <xf numFmtId="0" fontId="0" fillId="0" borderId="14" xfId="0" applyFill="1" applyBorder="1" applyAlignment="1">
      <alignment horizontal="center" vertical="center"/>
    </xf>
    <xf numFmtId="0" fontId="0" fillId="0" borderId="29" xfId="0" applyBorder="1" applyAlignment="1">
      <alignment horizontal="left" vertical="center" wrapText="1" indent="1"/>
    </xf>
    <xf numFmtId="0" fontId="0" fillId="0" borderId="29" xfId="0" applyBorder="1" applyAlignment="1">
      <alignment vertical="center" wrapText="1"/>
    </xf>
    <xf numFmtId="0" fontId="0" fillId="0" borderId="43" xfId="0"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2" fontId="1" fillId="0" borderId="0" xfId="0" applyNumberFormat="1" applyFont="1" applyFill="1" applyAlignment="1">
      <alignment horizontal="center"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0" fillId="0" borderId="21" xfId="0" applyBorder="1" applyAlignment="1">
      <alignment vertical="center" wrapText="1"/>
    </xf>
    <xf numFmtId="0" fontId="0" fillId="2" borderId="20" xfId="0" applyFill="1" applyBorder="1" applyAlignment="1">
      <alignment horizontal="center" vertical="center"/>
    </xf>
    <xf numFmtId="0" fontId="0" fillId="4" borderId="20" xfId="0" applyFill="1" applyBorder="1" applyAlignment="1">
      <alignment horizontal="center" vertical="center"/>
    </xf>
    <xf numFmtId="0" fontId="0" fillId="0" borderId="44" xfId="0" applyFill="1" applyBorder="1" applyAlignment="1">
      <alignment horizontal="center" vertical="center"/>
    </xf>
    <xf numFmtId="0" fontId="0" fillId="0" borderId="45" xfId="0" applyBorder="1" applyAlignment="1">
      <alignment vertical="center" wrapText="1"/>
    </xf>
    <xf numFmtId="0" fontId="0" fillId="0" borderId="20" xfId="0" applyBorder="1" applyAlignment="1">
      <alignment horizontal="center" vertical="center"/>
    </xf>
    <xf numFmtId="0" fontId="0" fillId="0" borderId="47" xfId="0" applyBorder="1" applyAlignment="1">
      <alignment vertical="center" wrapText="1"/>
    </xf>
    <xf numFmtId="0" fontId="0" fillId="2" borderId="46" xfId="0" applyFill="1" applyBorder="1" applyAlignment="1">
      <alignment horizontal="center" vertical="center"/>
    </xf>
    <xf numFmtId="0" fontId="1" fillId="0" borderId="21" xfId="0" applyFont="1" applyBorder="1" applyAlignment="1">
      <alignment vertical="center" wrapText="1"/>
    </xf>
    <xf numFmtId="0" fontId="0" fillId="0" borderId="22" xfId="0" applyFill="1"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1" fillId="0" borderId="48" xfId="0" applyFont="1" applyBorder="1" applyAlignment="1">
      <alignment horizontal="center" vertical="center"/>
    </xf>
    <xf numFmtId="0" fontId="0" fillId="0" borderId="48" xfId="0" applyBorder="1" applyAlignment="1">
      <alignment horizontal="center" vertical="center"/>
    </xf>
    <xf numFmtId="0" fontId="1" fillId="5" borderId="50" xfId="0" applyFont="1" applyFill="1" applyBorder="1" applyAlignment="1">
      <alignment horizontal="center" vertical="center"/>
    </xf>
    <xf numFmtId="2" fontId="1" fillId="5" borderId="50" xfId="0" applyNumberFormat="1" applyFont="1" applyFill="1" applyBorder="1" applyAlignment="1">
      <alignment horizontal="center" vertical="center"/>
    </xf>
    <xf numFmtId="0" fontId="1" fillId="5" borderId="51" xfId="0" applyFont="1" applyFill="1" applyBorder="1" applyAlignment="1">
      <alignment horizontal="center" vertical="center"/>
    </xf>
    <xf numFmtId="0" fontId="0" fillId="0" borderId="0" xfId="0" applyBorder="1" applyAlignment="1">
      <alignment wrapText="1"/>
    </xf>
    <xf numFmtId="0" fontId="0" fillId="0" borderId="0" xfId="0" applyFill="1" applyBorder="1" applyAlignment="1">
      <alignment horizontal="left"/>
    </xf>
    <xf numFmtId="0" fontId="0" fillId="0" borderId="53" xfId="0" applyBorder="1" applyAlignment="1">
      <alignment wrapText="1"/>
    </xf>
    <xf numFmtId="0" fontId="0" fillId="0" borderId="38" xfId="0" applyBorder="1" applyAlignment="1">
      <alignment wrapText="1"/>
    </xf>
    <xf numFmtId="0" fontId="0" fillId="0" borderId="54" xfId="0" applyBorder="1" applyAlignment="1">
      <alignment wrapText="1"/>
    </xf>
    <xf numFmtId="0" fontId="1" fillId="0" borderId="0" xfId="0" quotePrefix="1" applyFont="1" applyBorder="1" applyAlignment="1">
      <alignment horizontal="left"/>
    </xf>
    <xf numFmtId="0" fontId="1" fillId="5" borderId="49" xfId="0" applyFont="1" applyFill="1" applyBorder="1" applyAlignment="1">
      <alignment horizontal="center" vertical="center" wrapText="1"/>
    </xf>
    <xf numFmtId="2" fontId="16" fillId="0" borderId="46" xfId="0" applyNumberFormat="1" applyFont="1" applyFill="1" applyBorder="1" applyAlignment="1">
      <alignment horizontal="center" vertical="center"/>
    </xf>
    <xf numFmtId="0" fontId="0" fillId="0" borderId="46" xfId="0" applyFill="1" applyBorder="1" applyAlignment="1">
      <alignment horizontal="center" vertical="center"/>
    </xf>
    <xf numFmtId="0" fontId="0" fillId="0" borderId="29" xfId="0" applyBorder="1" applyAlignment="1">
      <alignment horizontal="left" vertical="center" wrapText="1"/>
    </xf>
    <xf numFmtId="0" fontId="1" fillId="0" borderId="2" xfId="0" applyFont="1" applyBorder="1" applyAlignment="1">
      <alignment horizontal="center" vertical="center" wrapText="1"/>
    </xf>
    <xf numFmtId="0" fontId="0" fillId="0" borderId="0" xfId="0" applyAlignment="1">
      <alignment horizont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3" borderId="30" xfId="0" applyFill="1" applyBorder="1" applyAlignment="1">
      <alignment vertical="center" wrapText="1"/>
    </xf>
    <xf numFmtId="0" fontId="0" fillId="0" borderId="42" xfId="0" applyFill="1" applyBorder="1" applyAlignment="1">
      <alignment vertical="center"/>
    </xf>
    <xf numFmtId="0" fontId="0" fillId="0" borderId="29" xfId="0" applyFill="1" applyBorder="1" applyAlignment="1">
      <alignment vertical="center"/>
    </xf>
    <xf numFmtId="0" fontId="0" fillId="0" borderId="43" xfId="0"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xf numFmtId="0" fontId="1" fillId="6" borderId="0"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52" xfId="0" applyFill="1" applyBorder="1" applyAlignment="1">
      <alignment horizontal="center" vertical="center"/>
    </xf>
    <xf numFmtId="0" fontId="0" fillId="0" borderId="26" xfId="0" applyBorder="1" applyAlignment="1">
      <alignment horizontal="left" vertical="center" wrapText="1" inden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2"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0" fillId="0" borderId="55" xfId="0" applyBorder="1" applyAlignment="1">
      <alignmen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0" fillId="0" borderId="56" xfId="0" applyBorder="1" applyAlignment="1">
      <alignment wrapText="1"/>
    </xf>
    <xf numFmtId="0" fontId="15" fillId="0" borderId="19" xfId="0" applyFont="1" applyBorder="1" applyAlignment="1">
      <alignment horizontal="center" vertical="center" wrapText="1"/>
    </xf>
    <xf numFmtId="0" fontId="15" fillId="0" borderId="57" xfId="0" applyFont="1" applyBorder="1" applyAlignment="1">
      <alignment horizontal="center" vertical="center" wrapText="1"/>
    </xf>
    <xf numFmtId="0" fontId="0" fillId="0" borderId="58" xfId="0" applyBorder="1" applyAlignment="1">
      <alignment wrapText="1"/>
    </xf>
    <xf numFmtId="0" fontId="1" fillId="0" borderId="1" xfId="0" applyFont="1" applyBorder="1" applyAlignment="1">
      <alignment vertical="center" wrapText="1"/>
    </xf>
    <xf numFmtId="0" fontId="0" fillId="0" borderId="0" xfId="0" applyAlignment="1">
      <alignment horizontal="left"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1">
    <dxf>
      <font>
        <b/>
        <i val="0"/>
        <strike val="0"/>
        <condense val="0"/>
        <extend val="0"/>
        <outline val="0"/>
        <shadow val="0"/>
        <u val="none"/>
        <vertAlign val="baseline"/>
        <sz val="12"/>
        <color theme="1"/>
        <name val="Calibri"/>
        <family val="2"/>
        <scheme val="minor"/>
      </font>
    </dxf>
  </dxfs>
  <tableStyles count="0" defaultTableStyle="TableStyleMedium9" defaultPivotStyle="PivotStyleMedium7"/>
  <colors>
    <mruColors>
      <color rgb="FFDAE3F3"/>
      <color rgb="FFFFC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38101</xdr:colOff>
      <xdr:row>6</xdr:row>
      <xdr:rowOff>142875</xdr:rowOff>
    </xdr:from>
    <xdr:to>
      <xdr:col>3</xdr:col>
      <xdr:colOff>666751</xdr:colOff>
      <xdr:row>23</xdr:row>
      <xdr:rowOff>114300</xdr:rowOff>
    </xdr:to>
    <xdr:sp macro="" textlink="">
      <xdr:nvSpPr>
        <xdr:cNvPr id="2" name="TextBox 1">
          <a:extLst>
            <a:ext uri="{FF2B5EF4-FFF2-40B4-BE49-F238E27FC236}">
              <a16:creationId xmlns:a16="http://schemas.microsoft.com/office/drawing/2014/main" id="{992AFB4F-BDD5-495E-A1AE-551AB51F73A6}"/>
            </a:ext>
          </a:extLst>
        </xdr:cNvPr>
        <xdr:cNvSpPr txBox="1"/>
      </xdr:nvSpPr>
      <xdr:spPr>
        <a:xfrm>
          <a:off x="38101" y="1343025"/>
          <a:ext cx="7143750"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Welcome to the EPD Tool</a:t>
          </a:r>
          <a:r>
            <a:rPr lang="en-US" sz="1600" b="1" baseline="0">
              <a:solidFill>
                <a:schemeClr val="accent1">
                  <a:lumMod val="75000"/>
                </a:schemeClr>
              </a:solidFill>
            </a:rPr>
            <a:t> data gathering sheet.  It is meant to be used in conjuction with the EPD Tool Instructions (pdf).</a:t>
          </a:r>
        </a:p>
        <a:p>
          <a:r>
            <a:rPr lang="en-US" sz="1100" baseline="0"/>
            <a:t>It is provided to help you gather the relevant data needed to create your first EPD using the Asphalt EPD tool.  </a:t>
          </a:r>
        </a:p>
        <a:p>
          <a:r>
            <a:rPr lang="en-US" sz="1100" baseline="0"/>
            <a:t>The data can be divided into four categories:</a:t>
          </a:r>
        </a:p>
        <a:p>
          <a:r>
            <a:rPr lang="en-US" sz="1100" baseline="0"/>
            <a:t>  1. Organizational information</a:t>
          </a:r>
        </a:p>
        <a:p>
          <a:r>
            <a:rPr lang="en-US" sz="1100" baseline="0"/>
            <a:t>  2. Plant data</a:t>
          </a:r>
        </a:p>
        <a:p>
          <a:r>
            <a:rPr lang="en-US" sz="1100" baseline="0"/>
            <a:t>  3. Suppliers and ingredients</a:t>
          </a:r>
        </a:p>
        <a:p>
          <a:r>
            <a:rPr lang="en-US" sz="1100" baseline="0"/>
            <a:t>  4. Mix information (Mix Form A and Mix Form B)</a:t>
          </a:r>
        </a:p>
        <a:p>
          <a:endParaRPr lang="en-US" sz="1100" baseline="0"/>
        </a:p>
        <a:p>
          <a:r>
            <a:rPr lang="en-US" sz="1100" baseline="0"/>
            <a:t>There is a separate worksheet for each category to align with the data entry sections of the EPD Tool. Each worksheet has been formatted to make it easy to print. </a:t>
          </a:r>
        </a:p>
        <a:p>
          <a:endParaRPr lang="en-US" sz="1100" baseline="0"/>
        </a:p>
        <a:p>
          <a:r>
            <a:rPr lang="en-US" sz="1100" baseline="0"/>
            <a:t>Several of the form fields (highlighted in blue) have drop-down menus. As the software is updated over time (for example, as more product-specific data becomes available for additives), it should be easy for users to update this file by revising the appropriate table in the Drop-Downs tab rather than transferring their data to a new file altogether. </a:t>
          </a:r>
        </a:p>
        <a:p>
          <a:endParaRPr lang="en-US" sz="1100" baseline="0"/>
        </a:p>
        <a:p>
          <a:r>
            <a:rPr lang="en-US" sz="1100" baseline="0"/>
            <a:t>All data entered into the EPD tool is confidential.  Only the downsteam environmental impacts will appear in the final EPD.  No sensitive data about mix design or energy usage will be revealed in the EPD.</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twoCellAnchor editAs="oneCell">
    <xdr:from>
      <xdr:col>0</xdr:col>
      <xdr:colOff>0</xdr:colOff>
      <xdr:row>24</xdr:row>
      <xdr:rowOff>38100</xdr:rowOff>
    </xdr:from>
    <xdr:to>
      <xdr:col>0</xdr:col>
      <xdr:colOff>2993289</xdr:colOff>
      <xdr:row>24</xdr:row>
      <xdr:rowOff>1207193</xdr:rowOff>
    </xdr:to>
    <xdr:pic>
      <xdr:nvPicPr>
        <xdr:cNvPr id="3" name="Picture 2">
          <a:extLst>
            <a:ext uri="{FF2B5EF4-FFF2-40B4-BE49-F238E27FC236}">
              <a16:creationId xmlns:a16="http://schemas.microsoft.com/office/drawing/2014/main" id="{E667A21A-6235-489C-B9E4-84C6B0F208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838825"/>
          <a:ext cx="2993289" cy="1169093"/>
        </a:xfrm>
        <a:prstGeom prst="rect">
          <a:avLst/>
        </a:prstGeom>
      </xdr:spPr>
    </xdr:pic>
    <xdr:clientData/>
  </xdr:twoCellAnchor>
  <xdr:twoCellAnchor editAs="absolute">
    <xdr:from>
      <xdr:col>0</xdr:col>
      <xdr:colOff>209551</xdr:colOff>
      <xdr:row>0</xdr:row>
      <xdr:rowOff>0</xdr:rowOff>
    </xdr:from>
    <xdr:to>
      <xdr:col>0</xdr:col>
      <xdr:colOff>3067051</xdr:colOff>
      <xdr:row>6</xdr:row>
      <xdr:rowOff>19050</xdr:rowOff>
    </xdr:to>
    <xdr:grpSp>
      <xdr:nvGrpSpPr>
        <xdr:cNvPr id="3518" name="Group 3517">
          <a:extLst>
            <a:ext uri="{FF2B5EF4-FFF2-40B4-BE49-F238E27FC236}">
              <a16:creationId xmlns:a16="http://schemas.microsoft.com/office/drawing/2014/main" id="{D6EFA94C-10F4-4FD2-9ABB-F01AFCD25971}"/>
            </a:ext>
          </a:extLst>
        </xdr:cNvPr>
        <xdr:cNvGrpSpPr/>
      </xdr:nvGrpSpPr>
      <xdr:grpSpPr>
        <a:xfrm>
          <a:off x="209551" y="0"/>
          <a:ext cx="2857500" cy="1219200"/>
          <a:chOff x="5600984" y="1"/>
          <a:chExt cx="5122434" cy="2397802"/>
        </a:xfrm>
      </xdr:grpSpPr>
      <xdr:sp macro="" textlink="">
        <xdr:nvSpPr>
          <xdr:cNvPr id="3519" name="Rectangle 3518">
            <a:extLst>
              <a:ext uri="{FF2B5EF4-FFF2-40B4-BE49-F238E27FC236}">
                <a16:creationId xmlns:a16="http://schemas.microsoft.com/office/drawing/2014/main" id="{EE28C8EE-3371-415D-A01C-5895A3994FA9}"/>
              </a:ext>
            </a:extLst>
          </xdr:cNvPr>
          <xdr:cNvSpPr/>
        </xdr:nvSpPr>
        <xdr:spPr>
          <a:xfrm>
            <a:off x="5600984" y="1"/>
            <a:ext cx="5122434" cy="239780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pic>
        <xdr:nvPicPr>
          <xdr:cNvPr id="3520" name="Picture 3519" descr="A picture containing text, plate, tableware, dishware&#10;&#10;Description automatically generated">
            <a:extLst>
              <a:ext uri="{FF2B5EF4-FFF2-40B4-BE49-F238E27FC236}">
                <a16:creationId xmlns:a16="http://schemas.microsoft.com/office/drawing/2014/main" id="{11FD5F6B-837F-4747-8100-9536999EA4F9}"/>
              </a:ext>
            </a:extLst>
          </xdr:cNvPr>
          <xdr:cNvPicPr>
            <a:picLocks noChangeAspect="1"/>
          </xdr:cNvPicPr>
        </xdr:nvPicPr>
        <xdr:blipFill>
          <a:blip xmlns:r="http://schemas.openxmlformats.org/officeDocument/2006/relationships" r:embed="rId2"/>
          <a:stretch>
            <a:fillRect/>
          </a:stretch>
        </xdr:blipFill>
        <xdr:spPr>
          <a:xfrm>
            <a:off x="5760024" y="153538"/>
            <a:ext cx="4800610" cy="2112268"/>
          </a:xfrm>
          <a:prstGeom prst="rect">
            <a:avLst/>
          </a:prstGeom>
          <a:solidFill>
            <a:schemeClr val="bg1"/>
          </a:solidFill>
        </xdr:spPr>
      </xdr:pic>
    </xdr:grpSp>
    <xdr:clientData/>
  </xdr:twoCellAnchor>
  <xdr:twoCellAnchor editAs="oneCell">
    <xdr:from>
      <xdr:col>7</xdr:col>
      <xdr:colOff>241300</xdr:colOff>
      <xdr:row>17</xdr:row>
      <xdr:rowOff>63500</xdr:rowOff>
    </xdr:from>
    <xdr:to>
      <xdr:col>12</xdr:col>
      <xdr:colOff>228600</xdr:colOff>
      <xdr:row>24</xdr:row>
      <xdr:rowOff>803275</xdr:rowOff>
    </xdr:to>
    <xdr:sp macro="" textlink="">
      <xdr:nvSpPr>
        <xdr:cNvPr id="7169" name="AutoShape 1">
          <a:extLst>
            <a:ext uri="{FF2B5EF4-FFF2-40B4-BE49-F238E27FC236}">
              <a16:creationId xmlns:a16="http://schemas.microsoft.com/office/drawing/2014/main" id="{1AB7330D-D0DB-0D47-A30A-EE8EC3874683}"/>
            </a:ext>
          </a:extLst>
        </xdr:cNvPr>
        <xdr:cNvSpPr>
          <a:spLocks noChangeAspect="1" noChangeArrowheads="1"/>
        </xdr:cNvSpPr>
      </xdr:nvSpPr>
      <xdr:spPr bwMode="auto">
        <a:xfrm>
          <a:off x="7721600" y="3517900"/>
          <a:ext cx="3352800" cy="220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38101</xdr:colOff>
      <xdr:row>24</xdr:row>
      <xdr:rowOff>85725</xdr:rowOff>
    </xdr:from>
    <xdr:to>
      <xdr:col>1</xdr:col>
      <xdr:colOff>1771651</xdr:colOff>
      <xdr:row>24</xdr:row>
      <xdr:rowOff>1169772</xdr:rowOff>
    </xdr:to>
    <xdr:pic>
      <xdr:nvPicPr>
        <xdr:cNvPr id="5" name="Picture 4">
          <a:extLst>
            <a:ext uri="{FF2B5EF4-FFF2-40B4-BE49-F238E27FC236}">
              <a16:creationId xmlns:a16="http://schemas.microsoft.com/office/drawing/2014/main" id="{32A04649-6B4D-432C-93BE-57CBC2778DCD}"/>
            </a:ext>
          </a:extLst>
        </xdr:cNvPr>
        <xdr:cNvPicPr>
          <a:picLocks noChangeAspect="1"/>
        </xdr:cNvPicPr>
      </xdr:nvPicPr>
      <xdr:blipFill>
        <a:blip xmlns:r="http://schemas.openxmlformats.org/officeDocument/2006/relationships" r:embed="rId3"/>
        <a:stretch>
          <a:fillRect/>
        </a:stretch>
      </xdr:blipFill>
      <xdr:spPr>
        <a:xfrm>
          <a:off x="3476626" y="5886450"/>
          <a:ext cx="1733550" cy="108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35788</xdr:colOff>
      <xdr:row>0</xdr:row>
      <xdr:rowOff>25977</xdr:rowOff>
    </xdr:from>
    <xdr:to>
      <xdr:col>3</xdr:col>
      <xdr:colOff>3515011</xdr:colOff>
      <xdr:row>0</xdr:row>
      <xdr:rowOff>1030432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5788" y="25977"/>
          <a:ext cx="8440882" cy="1004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1. Organizational</a:t>
          </a:r>
          <a:r>
            <a:rPr lang="en-US" sz="1600" b="1" baseline="0">
              <a:solidFill>
                <a:schemeClr val="accent1">
                  <a:lumMod val="75000"/>
                </a:schemeClr>
              </a:solidFill>
            </a:rPr>
            <a:t> Information</a:t>
          </a:r>
        </a:p>
        <a:p>
          <a:r>
            <a:rPr lang="en-US" sz="1100" baseline="0"/>
            <a:t>Use this sheet to collect organizational information. </a:t>
          </a:r>
        </a:p>
        <a:p>
          <a:endParaRPr lang="en-US" sz="1100" baseline="0"/>
        </a:p>
        <a:p>
          <a:r>
            <a:rPr lang="en-US" sz="110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xdr:colOff>
      <xdr:row>0</xdr:row>
      <xdr:rowOff>0</xdr:rowOff>
    </xdr:from>
    <xdr:to>
      <xdr:col>3</xdr:col>
      <xdr:colOff>3478212</xdr:colOff>
      <xdr:row>1</xdr:row>
      <xdr:rowOff>60614</xdr:rowOff>
    </xdr:to>
    <xdr:sp macro="" textlink="">
      <xdr:nvSpPr>
        <xdr:cNvPr id="2" name="TextBox 1">
          <a:extLst>
            <a:ext uri="{FF2B5EF4-FFF2-40B4-BE49-F238E27FC236}">
              <a16:creationId xmlns:a16="http://schemas.microsoft.com/office/drawing/2014/main" id="{B2E3E2D6-8780-40E5-83E2-37759136A314}"/>
            </a:ext>
          </a:extLst>
        </xdr:cNvPr>
        <xdr:cNvSpPr txBox="1"/>
      </xdr:nvSpPr>
      <xdr:spPr>
        <a:xfrm>
          <a:off x="4762" y="0"/>
          <a:ext cx="8435109" cy="188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 Plant Data</a:t>
          </a:r>
          <a:endParaRPr lang="en-US" sz="1600" b="1" baseline="0">
            <a:solidFill>
              <a:schemeClr val="accent1">
                <a:lumMod val="75000"/>
              </a:schemeClr>
            </a:solidFill>
          </a:endParaRPr>
        </a:p>
        <a:p>
          <a:r>
            <a:rPr lang="en-US" sz="1100" b="0" baseline="0"/>
            <a:t>This section is where you enter information about your asphalt plant. </a:t>
          </a:r>
        </a:p>
        <a:p>
          <a:endParaRPr lang="en-US" sz="1100" b="0" baseline="0"/>
        </a:p>
        <a:p>
          <a:r>
            <a:rPr lang="en-US" sz="1100" b="1" baseline="0"/>
            <a:t>Production Types: </a:t>
          </a:r>
          <a:r>
            <a:rPr lang="en-US" sz="1100" b="0" baseline="0"/>
            <a:t>At this time, the EPD Tool supports either conventional plants that produce a combination of hot-mix and warm-mix asphalt (HMA and WMA) </a:t>
          </a:r>
          <a:r>
            <a:rPr lang="en-US" sz="1100" b="1" baseline="0"/>
            <a:t>or</a:t>
          </a:r>
          <a:r>
            <a:rPr lang="en-US" sz="1100" b="0" baseline="0"/>
            <a:t> cold-central plant recycling (CCPR) plants. Plants that produce both of these are not supported. </a:t>
          </a:r>
        </a:p>
        <a:p>
          <a:endParaRPr lang="en-US" sz="1100" b="0" baseline="0"/>
        </a:p>
        <a:p>
          <a:r>
            <a:rPr lang="en-US" sz="1100" b="1" baseline="0"/>
            <a:t>Portable Plants: </a:t>
          </a:r>
          <a:r>
            <a:rPr lang="en-US" sz="1100" b="0" baseline="0"/>
            <a:t>At this time, portable plants are not supported. Portable plants are defined as plants that changed location since the 12-month data collection period began or plants that are expected to change location during the EPD period of validity (through March 31, 2027). </a:t>
          </a:r>
        </a:p>
        <a:p>
          <a:endParaRPr lang="en-US" sz="1100" b="1" baseline="0"/>
        </a:p>
        <a:p>
          <a:r>
            <a:rPr lang="en-US" sz="1100" b="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12699</xdr:colOff>
      <xdr:row>0</xdr:row>
      <xdr:rowOff>6351</xdr:rowOff>
    </xdr:from>
    <xdr:to>
      <xdr:col>3</xdr:col>
      <xdr:colOff>3491922</xdr:colOff>
      <xdr:row>0</xdr:row>
      <xdr:rowOff>2112819</xdr:rowOff>
    </xdr:to>
    <xdr:grpSp>
      <xdr:nvGrpSpPr>
        <xdr:cNvPr id="6" name="Group 5">
          <a:extLst>
            <a:ext uri="{FF2B5EF4-FFF2-40B4-BE49-F238E27FC236}">
              <a16:creationId xmlns:a16="http://schemas.microsoft.com/office/drawing/2014/main" id="{0B224605-7E76-44E2-8F9B-414D1909F3A7}"/>
            </a:ext>
          </a:extLst>
        </xdr:cNvPr>
        <xdr:cNvGrpSpPr/>
      </xdr:nvGrpSpPr>
      <xdr:grpSpPr>
        <a:xfrm>
          <a:off x="12699" y="6351"/>
          <a:ext cx="8986405" cy="2106468"/>
          <a:chOff x="12699" y="6351"/>
          <a:chExt cx="8986405" cy="2106468"/>
        </a:xfrm>
      </xdr:grpSpPr>
      <xdr:sp macro="" textlink="">
        <xdr:nvSpPr>
          <xdr:cNvPr id="2" name="TextBox 1">
            <a:extLst>
              <a:ext uri="{FF2B5EF4-FFF2-40B4-BE49-F238E27FC236}">
                <a16:creationId xmlns:a16="http://schemas.microsoft.com/office/drawing/2014/main" id="{AB3C5962-4598-4C80-A321-A963F9885D01}"/>
              </a:ext>
            </a:extLst>
          </xdr:cNvPr>
          <xdr:cNvSpPr txBox="1"/>
        </xdr:nvSpPr>
        <xdr:spPr>
          <a:xfrm>
            <a:off x="12699" y="6351"/>
            <a:ext cx="8986405" cy="2106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3. Suppliers</a:t>
            </a:r>
            <a:r>
              <a:rPr lang="en-US" sz="1600" b="1" baseline="0">
                <a:solidFill>
                  <a:schemeClr val="accent1">
                    <a:lumMod val="75000"/>
                  </a:schemeClr>
                </a:solidFill>
              </a:rPr>
              <a:t> and</a:t>
            </a:r>
            <a:r>
              <a:rPr lang="en-US" sz="1600" b="1">
                <a:solidFill>
                  <a:schemeClr val="accent1">
                    <a:lumMod val="75000"/>
                  </a:schemeClr>
                </a:solidFill>
              </a:rPr>
              <a:t> Ingredients</a:t>
            </a:r>
            <a:endParaRPr lang="en-US" sz="1600" b="1" baseline="0">
              <a:solidFill>
                <a:schemeClr val="accent1">
                  <a:lumMod val="75000"/>
                </a:schemeClr>
              </a:solidFill>
            </a:endParaRPr>
          </a:p>
          <a:p>
            <a:r>
              <a:rPr lang="en-US" sz="1100" baseline="0">
                <a:solidFill>
                  <a:schemeClr val="dk1"/>
                </a:solidFill>
                <a:effectLst/>
                <a:latin typeface="+mn-lt"/>
                <a:ea typeface="+mn-ea"/>
                <a:cs typeface="+mn-cs"/>
              </a:rPr>
              <a:t>In this section of the EPD Tool, you will create a library of suppliers and materials that go into the mixes that your company produces. Ingredients are stored at the Organization level and are available to all plants associated with the Organization. Ingredients can be separated into four broad categories:</a:t>
            </a:r>
            <a:endParaRPr lang="en-US">
              <a:effectLst/>
            </a:endParaRPr>
          </a:p>
          <a:p>
            <a:r>
              <a:rPr lang="en-US" sz="1100" baseline="0">
                <a:solidFill>
                  <a:schemeClr val="dk1"/>
                </a:solidFill>
                <a:effectLst/>
                <a:latin typeface="+mn-lt"/>
                <a:ea typeface="+mn-ea"/>
                <a:cs typeface="+mn-cs"/>
              </a:rPr>
              <a:t>  1.) Binders (including additives and modifiers that are blended at the terminal)</a:t>
            </a:r>
            <a:endParaRPr lang="en-US">
              <a:effectLst/>
            </a:endParaRPr>
          </a:p>
          <a:p>
            <a:r>
              <a:rPr lang="en-US" sz="1100" baseline="0">
                <a:solidFill>
                  <a:schemeClr val="dk1"/>
                </a:solidFill>
                <a:effectLst/>
                <a:latin typeface="+mn-lt"/>
                <a:ea typeface="+mn-ea"/>
                <a:cs typeface="+mn-cs"/>
              </a:rPr>
              <a:t>  2.) Aggregates</a:t>
            </a:r>
            <a:endParaRPr lang="en-US">
              <a:effectLst/>
            </a:endParaRPr>
          </a:p>
          <a:p>
            <a:r>
              <a:rPr lang="en-US" sz="1100" baseline="0">
                <a:solidFill>
                  <a:schemeClr val="dk1"/>
                </a:solidFill>
                <a:effectLst/>
                <a:latin typeface="+mn-lt"/>
                <a:ea typeface="+mn-ea"/>
                <a:cs typeface="+mn-cs"/>
              </a:rPr>
              <a:t>  3.) Binder additives (added or blended at your asphalt plant)</a:t>
            </a:r>
            <a:endParaRPr lang="en-US">
              <a:effectLst/>
            </a:endParaRPr>
          </a:p>
          <a:p>
            <a:r>
              <a:rPr lang="en-US" sz="1100" baseline="0">
                <a:solidFill>
                  <a:schemeClr val="dk1"/>
                </a:solidFill>
                <a:effectLst/>
                <a:latin typeface="+mn-lt"/>
                <a:ea typeface="+mn-ea"/>
                <a:cs typeface="+mn-cs"/>
              </a:rPr>
              <a:t>  4.) Mix additives</a:t>
            </a:r>
          </a:p>
          <a:p>
            <a:endParaRPr lang="en-US" sz="1100" baseline="0"/>
          </a:p>
          <a:p>
            <a:r>
              <a:rPr lang="en-US" sz="1100" baseline="0"/>
              <a:t>* indicates required data fields. </a:t>
            </a:r>
          </a:p>
          <a:p>
            <a:r>
              <a:rPr lang="en-US" sz="1100" baseline="0"/>
              <a:t>Blue highlighted cells indicate a drop-down menu. </a:t>
            </a:r>
          </a:p>
          <a:p>
            <a:r>
              <a:rPr lang="en-US" sz="1100" baseline="0">
                <a:latin typeface="Calibri" panose="020F0502020204030204" pitchFamily="34" charset="0"/>
                <a:cs typeface="Calibri" panose="020F0502020204030204" pitchFamily="34" charset="0"/>
              </a:rPr>
              <a:t>† indicates materials with a data gap. </a:t>
            </a:r>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sp macro="" textlink="">
        <xdr:nvSpPr>
          <xdr:cNvPr id="4" name="TextBox 3">
            <a:extLst>
              <a:ext uri="{FF2B5EF4-FFF2-40B4-BE49-F238E27FC236}">
                <a16:creationId xmlns:a16="http://schemas.microsoft.com/office/drawing/2014/main" id="{4189D4F3-D40F-48AE-A4EA-431D4E146142}"/>
              </a:ext>
            </a:extLst>
          </xdr:cNvPr>
          <xdr:cNvSpPr txBox="1"/>
        </xdr:nvSpPr>
        <xdr:spPr>
          <a:xfrm>
            <a:off x="25976" y="165388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8890</xdr:colOff>
      <xdr:row>0</xdr:row>
      <xdr:rowOff>73025</xdr:rowOff>
    </xdr:from>
    <xdr:to>
      <xdr:col>3</xdr:col>
      <xdr:colOff>2498090</xdr:colOff>
      <xdr:row>0</xdr:row>
      <xdr:rowOff>2181225</xdr:rowOff>
    </xdr:to>
    <xdr:grpSp>
      <xdr:nvGrpSpPr>
        <xdr:cNvPr id="2" name="Group 1">
          <a:extLst>
            <a:ext uri="{FF2B5EF4-FFF2-40B4-BE49-F238E27FC236}">
              <a16:creationId xmlns:a16="http://schemas.microsoft.com/office/drawing/2014/main" id="{5C89ABBB-F196-484B-927B-74AFCD370584}"/>
            </a:ext>
          </a:extLst>
        </xdr:cNvPr>
        <xdr:cNvGrpSpPr/>
      </xdr:nvGrpSpPr>
      <xdr:grpSpPr>
        <a:xfrm>
          <a:off x="8890" y="73025"/>
          <a:ext cx="7451725" cy="2108200"/>
          <a:chOff x="8890" y="73025"/>
          <a:chExt cx="7451725" cy="2108200"/>
        </a:xfrm>
      </xdr:grpSpPr>
      <xdr:sp macro="" textlink="">
        <xdr:nvSpPr>
          <xdr:cNvPr id="4" name="TextBox 3">
            <a:extLst>
              <a:ext uri="{FF2B5EF4-FFF2-40B4-BE49-F238E27FC236}">
                <a16:creationId xmlns:a16="http://schemas.microsoft.com/office/drawing/2014/main" id="{1F7CC573-804C-4714-979F-3E09F02A0F18}"/>
              </a:ext>
            </a:extLst>
          </xdr:cNvPr>
          <xdr:cNvSpPr txBox="1"/>
        </xdr:nvSpPr>
        <xdr:spPr>
          <a:xfrm>
            <a:off x="8890" y="73025"/>
            <a:ext cx="7451725" cy="210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aseline="0"/>
          </a:p>
        </xdr:txBody>
      </xdr:sp>
      <xdr:sp macro="" textlink="">
        <xdr:nvSpPr>
          <xdr:cNvPr id="3" name="TextBox 2">
            <a:extLst>
              <a:ext uri="{FF2B5EF4-FFF2-40B4-BE49-F238E27FC236}">
                <a16:creationId xmlns:a16="http://schemas.microsoft.com/office/drawing/2014/main" id="{0778C6F3-83D0-4FA3-8035-70D62D7090E6}"/>
              </a:ext>
            </a:extLst>
          </xdr:cNvPr>
          <xdr:cNvSpPr txBox="1"/>
        </xdr:nvSpPr>
        <xdr:spPr>
          <a:xfrm>
            <a:off x="27940" y="1701800"/>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0</xdr:row>
      <xdr:rowOff>28574</xdr:rowOff>
    </xdr:from>
    <xdr:to>
      <xdr:col>5</xdr:col>
      <xdr:colOff>2508250</xdr:colOff>
      <xdr:row>3</xdr:row>
      <xdr:rowOff>66675</xdr:rowOff>
    </xdr:to>
    <xdr:grpSp>
      <xdr:nvGrpSpPr>
        <xdr:cNvPr id="2" name="Group 1">
          <a:extLst>
            <a:ext uri="{FF2B5EF4-FFF2-40B4-BE49-F238E27FC236}">
              <a16:creationId xmlns:a16="http://schemas.microsoft.com/office/drawing/2014/main" id="{5B29290E-2642-40ED-8D3A-85F5781C6E7F}"/>
            </a:ext>
          </a:extLst>
        </xdr:cNvPr>
        <xdr:cNvGrpSpPr/>
      </xdr:nvGrpSpPr>
      <xdr:grpSpPr>
        <a:xfrm>
          <a:off x="1590675" y="28574"/>
          <a:ext cx="7451725" cy="3067051"/>
          <a:chOff x="1590675" y="28574"/>
          <a:chExt cx="7451725" cy="3067051"/>
        </a:xfrm>
      </xdr:grpSpPr>
      <xdr:sp macro="" textlink="">
        <xdr:nvSpPr>
          <xdr:cNvPr id="6" name="TextBox 5">
            <a:extLst>
              <a:ext uri="{FF2B5EF4-FFF2-40B4-BE49-F238E27FC236}">
                <a16:creationId xmlns:a16="http://schemas.microsoft.com/office/drawing/2014/main" id="{B5606794-6FF6-4162-91C1-12DD324E0060}"/>
              </a:ext>
            </a:extLst>
          </xdr:cNvPr>
          <xdr:cNvSpPr txBox="1"/>
        </xdr:nvSpPr>
        <xdr:spPr>
          <a:xfrm>
            <a:off x="1590675" y="28574"/>
            <a:ext cx="7451725" cy="3067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1" baseline="0"/>
              <a:t>Mix Form B assumes that you enter any binder additives as a percentage of total binder and any mix additives as a percentage of total mix. This form also assumes that binder additives and mix additives are not accounted for in the mix design. This is common when the additive dosing system is not fully integrated into the plant controls. If this is not the case, please send an email to epd@asphaltepd.org to request further guidance. </a:t>
            </a:r>
          </a:p>
          <a:p>
            <a:endParaRPr lang="en-US" sz="1100" b="1"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1"/>
          </a:p>
        </xdr:txBody>
      </xdr:sp>
      <xdr:sp macro="" textlink="">
        <xdr:nvSpPr>
          <xdr:cNvPr id="3" name="TextBox 2">
            <a:extLst>
              <a:ext uri="{FF2B5EF4-FFF2-40B4-BE49-F238E27FC236}">
                <a16:creationId xmlns:a16="http://schemas.microsoft.com/office/drawing/2014/main" id="{45A0263B-E8F7-412F-AD6B-A60BBCD3035E}"/>
              </a:ext>
            </a:extLst>
          </xdr:cNvPr>
          <xdr:cNvSpPr txBox="1"/>
        </xdr:nvSpPr>
        <xdr:spPr>
          <a:xfrm>
            <a:off x="1619250" y="2514599"/>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A2CE1D-4027-472A-A492-EEC224D55E07}" name="Table1" displayName="Table1" ref="A2:A14" totalsRowShown="0" headerRowDxfId="0">
  <autoFilter ref="A2:A14" xr:uid="{D8A2CE1D-4027-472A-A492-EEC224D55E07}"/>
  <tableColumns count="1">
    <tableColumn id="1" xr3:uid="{2435A6D3-99AA-43DB-9FE4-85AE42031B7B}" name="Aggregate Types"/>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BECC0B-DAAD-475C-A981-EFA9B06158D3}" name="Table10" displayName="Table10" ref="S2:S8" totalsRowShown="0">
  <autoFilter ref="S2:S8" xr:uid="{93BECC0B-DAAD-475C-A981-EFA9B06158D3}"/>
  <tableColumns count="1">
    <tableColumn id="1" xr3:uid="{AF25AD6C-131A-4F16-B8C0-A1A7A0D1986A}" name="Warm Mix Technology"/>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F30B9-74EE-4FD5-9582-2E13CD729789}" name="Table2" displayName="Table2" ref="C2:C8" totalsRowShown="0">
  <autoFilter ref="C2:C8" xr:uid="{9FEF30B9-74EE-4FD5-9582-2E13CD729789}"/>
  <tableColumns count="1">
    <tableColumn id="1" xr3:uid="{E7878E19-3847-42CC-A0B3-50925B09A09C}" name="Binder Typ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23346-75A9-442B-9F9C-94CD2DCDC1E1}" name="Table3" displayName="Table3" ref="E2:E35" totalsRowShown="0">
  <autoFilter ref="E2:E35" xr:uid="{6A423346-75A9-442B-9F9C-94CD2DCDC1E1}"/>
  <tableColumns count="1">
    <tableColumn id="1" xr3:uid="{15D61936-AD7D-4B13-8D13-7F1A96262659}" name="Binder Additives"/>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04A274-4DB0-4E0D-B5FA-F8E224830B8C}" name="Table4" displayName="Table4" ref="G2:G15" totalsRowShown="0">
  <autoFilter ref="G2:G15" xr:uid="{9D04A274-4DB0-4E0D-B5FA-F8E224830B8C}"/>
  <tableColumns count="1">
    <tableColumn id="1" xr3:uid="{C396A3B2-7554-49B9-A46B-3A7CD44E31A9}" name="Mix Additive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5D328C-256C-4B0A-A144-9564EE8F51AE}" name="Table5" displayName="Table5" ref="I2:I7" totalsRowShown="0">
  <autoFilter ref="I2:I7" xr:uid="{A35D328C-256C-4B0A-A144-9564EE8F51AE}"/>
  <tableColumns count="1">
    <tableColumn id="1" xr3:uid="{A04A39C1-F849-492D-894A-BD3B266E4BE7}" name="Mix Design Method"/>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0FDD87-930C-40B0-AADC-421B2F43A80D}" name="Table6" displayName="Table6" ref="K2:K9" totalsRowShown="0">
  <autoFilter ref="K2:K9" xr:uid="{430FDD87-930C-40B0-AADC-421B2F43A80D}"/>
  <tableColumns count="1">
    <tableColumn id="1" xr3:uid="{3A73F951-A617-40E7-B11A-F1A325352871}" name="Upper PG Grade"/>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F24B1B-6B23-4674-8F82-7C39E1CABCEB}" name="Table7" displayName="Table7" ref="M2:M8" totalsRowShown="0">
  <autoFilter ref="M2:M8" xr:uid="{F6F24B1B-6B23-4674-8F82-7C39E1CABCEB}"/>
  <tableColumns count="1">
    <tableColumn id="1" xr3:uid="{70763070-3B0F-4E14-9EE6-47258FF515C9}" name="Lower PG Grad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F965CB-5F5B-4A38-943C-8641CBF0C8BA}" name="Table8" displayName="Table8" ref="O2:O8" totalsRowShown="0">
  <autoFilter ref="O2:O8" xr:uid="{DAF965CB-5F5B-4A38-943C-8641CBF0C8BA}"/>
  <tableColumns count="1">
    <tableColumn id="1" xr3:uid="{AA9B64F1-9C31-471E-813C-8B795E643107}" name="Gradation Typ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A91BA7-A724-413C-BC05-D63BB778A784}" name="Table9" displayName="Table9" ref="Q2:Q5" totalsRowShown="0">
  <autoFilter ref="Q2:Q5" xr:uid="{92A91BA7-A724-413C-BC05-D63BB778A784}"/>
  <tableColumns count="1">
    <tableColumn id="1" xr3:uid="{3AD0355F-AEF2-46FE-8D60-DB17D3F0C57D}" name="Mix Processing Categor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77F-57D4-4BA5-8F52-D950B26417E7}">
  <sheetPr>
    <pageSetUpPr fitToPage="1"/>
  </sheetPr>
  <dimension ref="A25:A26"/>
  <sheetViews>
    <sheetView tabSelected="1" workbookViewId="0">
      <selection activeCell="G25" sqref="G25"/>
    </sheetView>
  </sheetViews>
  <sheetFormatPr defaultColWidth="8.875" defaultRowHeight="15.75"/>
  <cols>
    <col min="1" max="1" width="45.125" customWidth="1"/>
    <col min="2" max="2" width="31.5" customWidth="1"/>
  </cols>
  <sheetData>
    <row r="25" spans="1:1" ht="96.75" customHeight="1"/>
    <row r="26" spans="1:1" ht="47.25">
      <c r="A26" s="148" t="s">
        <v>358</v>
      </c>
    </row>
  </sheetData>
  <pageMargins left="0.7" right="0.7" top="0.75" bottom="0.75" header="0.3" footer="0.3"/>
  <pageSetup scale="6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zoomScale="110" zoomScaleNormal="110" zoomScalePageLayoutView="125" workbookViewId="0">
      <selection activeCell="A5" sqref="A5"/>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84.75" customHeight="1">
      <c r="D1" s="2"/>
    </row>
    <row r="2" spans="1:4" ht="16.5" thickBot="1"/>
    <row r="3" spans="1:4" ht="21">
      <c r="A3" s="129" t="s">
        <v>332</v>
      </c>
      <c r="B3" s="130" t="s">
        <v>2</v>
      </c>
      <c r="C3" s="130" t="s">
        <v>0</v>
      </c>
      <c r="D3" s="137" t="s">
        <v>25</v>
      </c>
    </row>
    <row r="4" spans="1:4" ht="31.5">
      <c r="A4" s="7"/>
      <c r="B4" s="8"/>
      <c r="C4" s="8" t="s">
        <v>341</v>
      </c>
      <c r="D4" s="9" t="s">
        <v>3</v>
      </c>
    </row>
    <row r="5" spans="1:4" ht="34.5" customHeight="1">
      <c r="A5" s="7"/>
      <c r="B5" s="8"/>
      <c r="C5" s="8" t="s">
        <v>342</v>
      </c>
      <c r="D5" s="9" t="s">
        <v>98</v>
      </c>
    </row>
    <row r="6" spans="1:4" ht="31.5">
      <c r="A6" s="7"/>
      <c r="B6" s="8"/>
      <c r="C6" s="8" t="s">
        <v>240</v>
      </c>
      <c r="D6" s="9" t="s">
        <v>1</v>
      </c>
    </row>
    <row r="7" spans="1:4">
      <c r="A7" s="18"/>
      <c r="B7" s="10"/>
      <c r="C7" s="10" t="s">
        <v>155</v>
      </c>
      <c r="D7" s="11"/>
    </row>
    <row r="8" spans="1:4">
      <c r="A8" s="18"/>
      <c r="B8" s="10"/>
      <c r="C8" s="10" t="s">
        <v>99</v>
      </c>
      <c r="D8" s="11"/>
    </row>
    <row r="9" spans="1:4">
      <c r="A9" s="18"/>
      <c r="B9" s="10"/>
      <c r="C9" s="10" t="s">
        <v>156</v>
      </c>
      <c r="D9" s="11"/>
    </row>
    <row r="10" spans="1:4">
      <c r="A10" s="18"/>
      <c r="B10" s="10"/>
      <c r="C10" s="10" t="s">
        <v>157</v>
      </c>
      <c r="D10" s="11"/>
    </row>
    <row r="11" spans="1:4">
      <c r="A11" s="18"/>
      <c r="B11" s="10"/>
      <c r="C11" s="10" t="s">
        <v>343</v>
      </c>
      <c r="D11" s="11"/>
    </row>
    <row r="12" spans="1:4">
      <c r="A12" s="117"/>
      <c r="B12" s="118"/>
      <c r="C12" s="118"/>
      <c r="D12" s="119"/>
    </row>
    <row r="13" spans="1:4" ht="110.25">
      <c r="A13" s="18"/>
      <c r="B13" s="10"/>
      <c r="C13" s="12" t="s">
        <v>111</v>
      </c>
      <c r="D13" s="11" t="s">
        <v>325</v>
      </c>
    </row>
    <row r="14" spans="1:4">
      <c r="A14" s="18"/>
      <c r="B14" s="10"/>
      <c r="C14" s="10" t="s">
        <v>344</v>
      </c>
      <c r="D14" s="11"/>
    </row>
    <row r="15" spans="1:4">
      <c r="A15" s="18"/>
      <c r="B15" s="10"/>
      <c r="C15" s="10" t="s">
        <v>100</v>
      </c>
      <c r="D15" s="11" t="s">
        <v>324</v>
      </c>
    </row>
    <row r="16" spans="1:4" ht="31.5">
      <c r="A16" s="18"/>
      <c r="B16" s="10"/>
      <c r="C16" s="10" t="s">
        <v>101</v>
      </c>
      <c r="D16" s="11" t="s">
        <v>102</v>
      </c>
    </row>
    <row r="17" spans="1:4">
      <c r="A17" s="18"/>
      <c r="B17" s="10"/>
      <c r="C17" s="13" t="s">
        <v>103</v>
      </c>
      <c r="D17" s="11" t="s">
        <v>347</v>
      </c>
    </row>
    <row r="18" spans="1:4">
      <c r="A18" s="18"/>
      <c r="B18" s="10"/>
      <c r="C18" s="14" t="s">
        <v>345</v>
      </c>
      <c r="D18" s="11" t="s">
        <v>113</v>
      </c>
    </row>
    <row r="19" spans="1:4">
      <c r="A19" s="18"/>
      <c r="B19" s="10"/>
      <c r="C19" s="128" t="s">
        <v>346</v>
      </c>
      <c r="D19" s="11" t="s">
        <v>104</v>
      </c>
    </row>
    <row r="20" spans="1:4" ht="31.5">
      <c r="A20" s="18"/>
      <c r="B20" s="10" t="s">
        <v>37</v>
      </c>
      <c r="C20" s="128" t="s">
        <v>106</v>
      </c>
      <c r="D20" s="11" t="s">
        <v>108</v>
      </c>
    </row>
    <row r="21" spans="1:4">
      <c r="A21" s="18"/>
      <c r="B21" s="10" t="s">
        <v>37</v>
      </c>
      <c r="C21" s="128" t="s">
        <v>105</v>
      </c>
      <c r="D21" s="11" t="s">
        <v>109</v>
      </c>
    </row>
    <row r="22" spans="1:4" ht="31.5">
      <c r="A22" s="18"/>
      <c r="B22" s="10" t="s">
        <v>37</v>
      </c>
      <c r="C22" s="128" t="s">
        <v>107</v>
      </c>
      <c r="D22" s="11" t="s">
        <v>110</v>
      </c>
    </row>
    <row r="23" spans="1:4">
      <c r="A23" s="18"/>
      <c r="B23" s="10"/>
      <c r="C23" s="13" t="s">
        <v>112</v>
      </c>
      <c r="D23" s="11" t="s">
        <v>348</v>
      </c>
    </row>
    <row r="24" spans="1:4">
      <c r="A24" s="18"/>
      <c r="B24" s="10"/>
      <c r="C24" s="14" t="s">
        <v>345</v>
      </c>
      <c r="D24" s="11"/>
    </row>
    <row r="25" spans="1:4">
      <c r="A25" s="18"/>
      <c r="B25" s="10"/>
      <c r="C25" s="128" t="s">
        <v>346</v>
      </c>
      <c r="D25" s="11"/>
    </row>
    <row r="26" spans="1:4">
      <c r="A26" s="18"/>
      <c r="B26" s="10" t="s">
        <v>37</v>
      </c>
      <c r="C26" s="128" t="s">
        <v>106</v>
      </c>
      <c r="D26" s="11"/>
    </row>
    <row r="27" spans="1:4">
      <c r="A27" s="18"/>
      <c r="B27" s="10" t="s">
        <v>37</v>
      </c>
      <c r="C27" s="128" t="s">
        <v>105</v>
      </c>
      <c r="D27" s="11"/>
    </row>
    <row r="28" spans="1:4" ht="16.5" thickBot="1">
      <c r="A28" s="19"/>
      <c r="B28" s="16" t="s">
        <v>37</v>
      </c>
      <c r="C28" s="60" t="s">
        <v>107</v>
      </c>
      <c r="D28" s="17"/>
    </row>
  </sheetData>
  <pageMargins left="0.7" right="0.7" top="0.75" bottom="0.75" header="0.3" footer="0.3"/>
  <pageSetup scale="78" fitToHeight="7" orientation="landscape" horizontalDpi="1200" verticalDpi="1200" r:id="rId1"/>
  <headerFooter>
    <oddFooter>&amp;COrganizations-&amp;P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50B2-08B0-4D0E-BD1B-6233D95B8465}">
  <sheetPr>
    <pageSetUpPr fitToPage="1"/>
  </sheetPr>
  <dimension ref="A1:D91"/>
  <sheetViews>
    <sheetView zoomScale="110" zoomScaleNormal="110" workbookViewId="0">
      <selection activeCell="C7" sqref="C7"/>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44" customHeight="1">
      <c r="D1" s="2"/>
    </row>
    <row r="2" spans="1:4" ht="16.5" thickBot="1"/>
    <row r="3" spans="1:4" ht="21">
      <c r="A3" s="131" t="s">
        <v>332</v>
      </c>
      <c r="B3" s="61" t="s">
        <v>2</v>
      </c>
      <c r="C3" s="61" t="s">
        <v>12</v>
      </c>
      <c r="D3" s="135" t="s">
        <v>25</v>
      </c>
    </row>
    <row r="4" spans="1:4">
      <c r="A4" s="7"/>
      <c r="B4" s="8"/>
      <c r="C4" s="8" t="s">
        <v>349</v>
      </c>
      <c r="D4" s="9" t="s">
        <v>5</v>
      </c>
    </row>
    <row r="5" spans="1:4">
      <c r="A5" s="35"/>
      <c r="B5" s="8"/>
      <c r="C5" s="24" t="s">
        <v>4</v>
      </c>
      <c r="D5" s="9" t="s">
        <v>54</v>
      </c>
    </row>
    <row r="6" spans="1:4">
      <c r="A6" s="18"/>
      <c r="B6" s="10"/>
      <c r="C6" s="10" t="s">
        <v>155</v>
      </c>
      <c r="D6" s="11"/>
    </row>
    <row r="7" spans="1:4">
      <c r="A7" s="18"/>
      <c r="B7" s="10"/>
      <c r="C7" s="10" t="s">
        <v>99</v>
      </c>
      <c r="D7" s="11"/>
    </row>
    <row r="8" spans="1:4">
      <c r="A8" s="18"/>
      <c r="B8" s="10"/>
      <c r="C8" s="10" t="s">
        <v>156</v>
      </c>
      <c r="D8" s="11"/>
    </row>
    <row r="9" spans="1:4">
      <c r="A9" s="18"/>
      <c r="B9" s="10"/>
      <c r="C9" s="10" t="s">
        <v>157</v>
      </c>
      <c r="D9" s="11"/>
    </row>
    <row r="10" spans="1:4" ht="16.5" thickBot="1">
      <c r="A10" s="18"/>
      <c r="B10" s="10"/>
      <c r="C10" s="10" t="s">
        <v>343</v>
      </c>
      <c r="D10" s="11"/>
    </row>
    <row r="11" spans="1:4">
      <c r="A11" s="31"/>
      <c r="B11" s="22"/>
      <c r="C11" s="20" t="s">
        <v>13</v>
      </c>
      <c r="D11" s="23"/>
    </row>
    <row r="12" spans="1:4">
      <c r="A12" s="32"/>
      <c r="B12" s="8"/>
      <c r="C12" s="24" t="s">
        <v>64</v>
      </c>
      <c r="D12" s="9"/>
    </row>
    <row r="13" spans="1:4" ht="86.25">
      <c r="A13" s="33"/>
      <c r="B13" s="8"/>
      <c r="C13" s="25" t="s">
        <v>350</v>
      </c>
      <c r="D13" s="26" t="s">
        <v>14</v>
      </c>
    </row>
    <row r="14" spans="1:4" ht="63">
      <c r="A14" s="7"/>
      <c r="B14" s="8" t="s">
        <v>6</v>
      </c>
      <c r="C14" s="8" t="s">
        <v>351</v>
      </c>
      <c r="D14" s="9" t="s">
        <v>114</v>
      </c>
    </row>
    <row r="15" spans="1:4" ht="132">
      <c r="A15" s="7"/>
      <c r="B15" s="8" t="s">
        <v>9</v>
      </c>
      <c r="C15" s="8" t="s">
        <v>8</v>
      </c>
      <c r="D15" s="27" t="s">
        <v>115</v>
      </c>
    </row>
    <row r="16" spans="1:4" ht="16.5" customHeight="1">
      <c r="A16" s="117"/>
      <c r="B16" s="118"/>
      <c r="C16" s="118"/>
      <c r="D16" s="119"/>
    </row>
    <row r="17" spans="1:4" ht="94.5">
      <c r="A17" s="32"/>
      <c r="B17" s="8"/>
      <c r="C17" s="28" t="s">
        <v>65</v>
      </c>
      <c r="D17" s="9" t="s">
        <v>119</v>
      </c>
    </row>
    <row r="18" spans="1:4" ht="31.5">
      <c r="A18" s="7"/>
      <c r="B18" s="8" t="s">
        <v>6</v>
      </c>
      <c r="C18" s="147" t="s">
        <v>352</v>
      </c>
      <c r="D18" s="9" t="s">
        <v>66</v>
      </c>
    </row>
    <row r="19" spans="1:4" ht="31.5">
      <c r="A19" s="7"/>
      <c r="B19" s="8" t="s">
        <v>41</v>
      </c>
      <c r="C19" s="34" t="s">
        <v>38</v>
      </c>
      <c r="D19" s="9" t="s">
        <v>117</v>
      </c>
    </row>
    <row r="20" spans="1:4">
      <c r="A20" s="7"/>
      <c r="B20" s="8" t="s">
        <v>41</v>
      </c>
      <c r="C20" s="34" t="s">
        <v>39</v>
      </c>
      <c r="D20" s="9"/>
    </row>
    <row r="21" spans="1:4">
      <c r="A21" s="7"/>
      <c r="B21" s="8" t="s">
        <v>41</v>
      </c>
      <c r="C21" s="34" t="s">
        <v>40</v>
      </c>
      <c r="D21" s="9"/>
    </row>
    <row r="22" spans="1:4">
      <c r="A22" s="7"/>
      <c r="B22" s="8" t="s">
        <v>41</v>
      </c>
      <c r="C22" s="34" t="s">
        <v>116</v>
      </c>
      <c r="D22" s="9"/>
    </row>
    <row r="23" spans="1:4" ht="31.5">
      <c r="A23" s="7"/>
      <c r="B23" s="8" t="s">
        <v>6</v>
      </c>
      <c r="C23" s="147" t="s">
        <v>353</v>
      </c>
      <c r="D23" s="9" t="s">
        <v>67</v>
      </c>
    </row>
    <row r="24" spans="1:4" ht="31.5">
      <c r="A24" s="7"/>
      <c r="B24" s="8" t="s">
        <v>41</v>
      </c>
      <c r="C24" s="34" t="s">
        <v>38</v>
      </c>
      <c r="D24" s="9" t="s">
        <v>118</v>
      </c>
    </row>
    <row r="25" spans="1:4">
      <c r="A25" s="7"/>
      <c r="B25" s="8" t="s">
        <v>41</v>
      </c>
      <c r="C25" s="34" t="s">
        <v>39</v>
      </c>
      <c r="D25" s="9"/>
    </row>
    <row r="26" spans="1:4">
      <c r="A26" s="7"/>
      <c r="B26" s="8" t="s">
        <v>41</v>
      </c>
      <c r="C26" s="34" t="s">
        <v>40</v>
      </c>
      <c r="D26" s="9"/>
    </row>
    <row r="27" spans="1:4">
      <c r="A27" s="7"/>
      <c r="B27" s="8" t="s">
        <v>41</v>
      </c>
      <c r="C27" s="34" t="s">
        <v>116</v>
      </c>
      <c r="D27" s="9"/>
    </row>
    <row r="28" spans="1:4" ht="31.5">
      <c r="A28" s="7"/>
      <c r="B28" s="8" t="s">
        <v>6</v>
      </c>
      <c r="C28" s="147" t="s">
        <v>354</v>
      </c>
      <c r="D28" s="9" t="s">
        <v>68</v>
      </c>
    </row>
    <row r="29" spans="1:4" ht="31.5">
      <c r="A29" s="7"/>
      <c r="B29" s="8" t="s">
        <v>41</v>
      </c>
      <c r="C29" s="34" t="s">
        <v>38</v>
      </c>
      <c r="D29" s="9" t="s">
        <v>118</v>
      </c>
    </row>
    <row r="30" spans="1:4">
      <c r="A30" s="7"/>
      <c r="B30" s="8" t="s">
        <v>41</v>
      </c>
      <c r="C30" s="34" t="s">
        <v>39</v>
      </c>
      <c r="D30" s="9"/>
    </row>
    <row r="31" spans="1:4">
      <c r="A31" s="7"/>
      <c r="B31" s="8" t="s">
        <v>41</v>
      </c>
      <c r="C31" s="34" t="s">
        <v>40</v>
      </c>
      <c r="D31" s="9"/>
    </row>
    <row r="32" spans="1:4">
      <c r="A32" s="7"/>
      <c r="B32" s="8" t="s">
        <v>41</v>
      </c>
      <c r="C32" s="34" t="s">
        <v>116</v>
      </c>
      <c r="D32" s="9"/>
    </row>
    <row r="33" spans="1:4">
      <c r="A33" s="117"/>
      <c r="B33" s="118"/>
      <c r="C33" s="118"/>
      <c r="D33" s="119"/>
    </row>
    <row r="34" spans="1:4">
      <c r="A34" s="7"/>
      <c r="B34" s="8"/>
      <c r="C34" s="28" t="s">
        <v>69</v>
      </c>
      <c r="D34" s="9"/>
    </row>
    <row r="35" spans="1:4" ht="110.25">
      <c r="A35" s="7"/>
      <c r="B35" s="8" t="s">
        <v>7</v>
      </c>
      <c r="C35" s="8" t="s">
        <v>120</v>
      </c>
      <c r="D35" s="9" t="s">
        <v>121</v>
      </c>
    </row>
    <row r="36" spans="1:4">
      <c r="A36" s="117"/>
      <c r="B36" s="118"/>
      <c r="C36" s="118"/>
      <c r="D36" s="119"/>
    </row>
    <row r="37" spans="1:4" ht="78.75">
      <c r="A37" s="32"/>
      <c r="B37" s="8"/>
      <c r="C37" s="28" t="s">
        <v>15</v>
      </c>
      <c r="D37" s="9" t="s">
        <v>122</v>
      </c>
    </row>
    <row r="38" spans="1:4">
      <c r="A38" s="7"/>
      <c r="B38" s="8" t="s">
        <v>9</v>
      </c>
      <c r="C38" s="30" t="s">
        <v>16</v>
      </c>
      <c r="D38" s="9" t="s">
        <v>70</v>
      </c>
    </row>
    <row r="39" spans="1:4">
      <c r="A39" s="7"/>
      <c r="B39" s="8" t="s">
        <v>9</v>
      </c>
      <c r="C39" s="30" t="s">
        <v>17</v>
      </c>
      <c r="D39" s="9" t="s">
        <v>70</v>
      </c>
    </row>
    <row r="40" spans="1:4" ht="31.5">
      <c r="A40" s="7"/>
      <c r="B40" s="8"/>
      <c r="C40" s="36" t="s">
        <v>18</v>
      </c>
      <c r="D40" s="9" t="s">
        <v>19</v>
      </c>
    </row>
    <row r="41" spans="1:4">
      <c r="A41" s="7"/>
      <c r="B41" s="8" t="s">
        <v>9</v>
      </c>
      <c r="C41" s="30" t="s">
        <v>21</v>
      </c>
      <c r="D41" s="9" t="s">
        <v>70</v>
      </c>
    </row>
    <row r="42" spans="1:4">
      <c r="A42" s="7"/>
      <c r="B42" s="8" t="s">
        <v>9</v>
      </c>
      <c r="C42" s="30" t="s">
        <v>71</v>
      </c>
      <c r="D42" s="9" t="s">
        <v>70</v>
      </c>
    </row>
    <row r="43" spans="1:4">
      <c r="A43" s="7"/>
      <c r="B43" s="8" t="s">
        <v>76</v>
      </c>
      <c r="C43" s="30" t="s">
        <v>72</v>
      </c>
      <c r="D43" s="9" t="s">
        <v>74</v>
      </c>
    </row>
    <row r="44" spans="1:4">
      <c r="A44" s="7"/>
      <c r="B44" s="8" t="s">
        <v>76</v>
      </c>
      <c r="C44" s="30" t="s">
        <v>73</v>
      </c>
      <c r="D44" s="9" t="s">
        <v>75</v>
      </c>
    </row>
    <row r="45" spans="1:4">
      <c r="A45" s="7"/>
      <c r="B45" s="8" t="s">
        <v>9</v>
      </c>
      <c r="C45" s="30" t="s">
        <v>77</v>
      </c>
      <c r="D45" s="9" t="s">
        <v>70</v>
      </c>
    </row>
    <row r="46" spans="1:4">
      <c r="A46" s="117"/>
      <c r="B46" s="118"/>
      <c r="C46" s="118"/>
      <c r="D46" s="119"/>
    </row>
    <row r="47" spans="1:4" ht="126">
      <c r="A47" s="32"/>
      <c r="B47" s="8"/>
      <c r="C47" s="28" t="s">
        <v>123</v>
      </c>
      <c r="D47" s="9" t="s">
        <v>124</v>
      </c>
    </row>
    <row r="48" spans="1:4" ht="31.5">
      <c r="A48" s="7"/>
      <c r="B48" s="8" t="s">
        <v>78</v>
      </c>
      <c r="C48" s="29" t="s">
        <v>20</v>
      </c>
      <c r="D48" s="9" t="s">
        <v>79</v>
      </c>
    </row>
    <row r="49" spans="1:4">
      <c r="A49" s="7"/>
      <c r="B49" s="8" t="s">
        <v>9</v>
      </c>
      <c r="C49" s="29" t="s">
        <v>77</v>
      </c>
      <c r="D49" s="9"/>
    </row>
    <row r="50" spans="1:4">
      <c r="A50" s="7"/>
      <c r="B50" s="8" t="s">
        <v>9</v>
      </c>
      <c r="C50" s="30" t="s">
        <v>21</v>
      </c>
      <c r="D50" s="9"/>
    </row>
    <row r="51" spans="1:4">
      <c r="A51" s="7"/>
      <c r="B51" s="8" t="s">
        <v>9</v>
      </c>
      <c r="C51" s="30" t="s">
        <v>16</v>
      </c>
      <c r="D51" s="9"/>
    </row>
    <row r="52" spans="1:4">
      <c r="A52" s="7"/>
      <c r="B52" s="8" t="s">
        <v>9</v>
      </c>
      <c r="C52" s="30" t="s">
        <v>80</v>
      </c>
      <c r="D52" s="9"/>
    </row>
    <row r="53" spans="1:4">
      <c r="A53" s="7"/>
      <c r="B53" s="8" t="s">
        <v>9</v>
      </c>
      <c r="C53" s="29" t="s">
        <v>81</v>
      </c>
      <c r="D53" s="9"/>
    </row>
    <row r="54" spans="1:4">
      <c r="A54" s="7"/>
      <c r="B54" s="8" t="s">
        <v>9</v>
      </c>
      <c r="C54" s="29" t="s">
        <v>17</v>
      </c>
      <c r="D54" s="9"/>
    </row>
    <row r="55" spans="1:4" ht="31.5">
      <c r="A55" s="7"/>
      <c r="B55" s="8"/>
      <c r="C55" s="36" t="s">
        <v>18</v>
      </c>
      <c r="D55" s="9" t="s">
        <v>19</v>
      </c>
    </row>
    <row r="56" spans="1:4">
      <c r="A56" s="7"/>
      <c r="B56" s="8" t="s">
        <v>9</v>
      </c>
      <c r="C56" s="29" t="s">
        <v>125</v>
      </c>
      <c r="D56" s="9"/>
    </row>
    <row r="57" spans="1:4">
      <c r="A57" s="7"/>
      <c r="B57" s="8" t="s">
        <v>9</v>
      </c>
      <c r="C57" s="30" t="s">
        <v>83</v>
      </c>
      <c r="D57" s="9"/>
    </row>
    <row r="58" spans="1:4">
      <c r="A58" s="7"/>
      <c r="B58" s="8" t="s">
        <v>9</v>
      </c>
      <c r="C58" s="30" t="s">
        <v>84</v>
      </c>
      <c r="D58" s="9"/>
    </row>
    <row r="59" spans="1:4">
      <c r="A59" s="7"/>
      <c r="B59" s="8" t="s">
        <v>89</v>
      </c>
      <c r="C59" s="30" t="s">
        <v>126</v>
      </c>
      <c r="D59" s="9"/>
    </row>
    <row r="60" spans="1:4" ht="31.5">
      <c r="A60" s="7"/>
      <c r="B60" s="8" t="s">
        <v>6</v>
      </c>
      <c r="C60" s="29" t="s">
        <v>85</v>
      </c>
      <c r="D60" s="9"/>
    </row>
    <row r="61" spans="1:4" ht="31.5">
      <c r="A61" s="7"/>
      <c r="B61" s="8" t="s">
        <v>6</v>
      </c>
      <c r="C61" s="29" t="s">
        <v>86</v>
      </c>
      <c r="D61" s="9"/>
    </row>
    <row r="62" spans="1:4" ht="31.5">
      <c r="A62" s="7"/>
      <c r="B62" s="8" t="s">
        <v>6</v>
      </c>
      <c r="C62" s="29" t="s">
        <v>87</v>
      </c>
      <c r="D62" s="9"/>
    </row>
    <row r="63" spans="1:4">
      <c r="A63" s="7"/>
      <c r="B63" s="8" t="s">
        <v>89</v>
      </c>
      <c r="C63" s="29" t="s">
        <v>88</v>
      </c>
      <c r="D63" s="9"/>
    </row>
    <row r="64" spans="1:4">
      <c r="A64" s="117"/>
      <c r="B64" s="118"/>
      <c r="C64" s="118"/>
      <c r="D64" s="119"/>
    </row>
    <row r="65" spans="1:4" ht="47.25">
      <c r="A65" s="32"/>
      <c r="B65" s="8"/>
      <c r="C65" s="28" t="s">
        <v>22</v>
      </c>
      <c r="D65" s="9" t="s">
        <v>23</v>
      </c>
    </row>
    <row r="66" spans="1:4" ht="31.5">
      <c r="A66" s="7"/>
      <c r="B66" s="8" t="s">
        <v>78</v>
      </c>
      <c r="C66" s="29" t="s">
        <v>20</v>
      </c>
      <c r="D66" s="9" t="s">
        <v>79</v>
      </c>
    </row>
    <row r="67" spans="1:4">
      <c r="A67" s="7"/>
      <c r="B67" s="8" t="s">
        <v>9</v>
      </c>
      <c r="C67" s="29" t="s">
        <v>77</v>
      </c>
      <c r="D67" s="9"/>
    </row>
    <row r="68" spans="1:4">
      <c r="A68" s="7"/>
      <c r="B68" s="8" t="s">
        <v>9</v>
      </c>
      <c r="C68" s="30" t="s">
        <v>21</v>
      </c>
      <c r="D68" s="9"/>
    </row>
    <row r="69" spans="1:4">
      <c r="A69" s="7"/>
      <c r="B69" s="8" t="s">
        <v>9</v>
      </c>
      <c r="C69" s="30" t="s">
        <v>16</v>
      </c>
      <c r="D69" s="9"/>
    </row>
    <row r="70" spans="1:4">
      <c r="A70" s="7"/>
      <c r="B70" s="8" t="s">
        <v>9</v>
      </c>
      <c r="C70" s="30" t="s">
        <v>80</v>
      </c>
      <c r="D70" s="9"/>
    </row>
    <row r="71" spans="1:4">
      <c r="A71" s="7"/>
      <c r="B71" s="8" t="s">
        <v>9</v>
      </c>
      <c r="C71" s="29" t="s">
        <v>81</v>
      </c>
      <c r="D71" s="9"/>
    </row>
    <row r="72" spans="1:4">
      <c r="A72" s="7"/>
      <c r="B72" s="8" t="s">
        <v>9</v>
      </c>
      <c r="C72" s="29" t="s">
        <v>17</v>
      </c>
      <c r="D72" s="9"/>
    </row>
    <row r="73" spans="1:4" ht="31.5">
      <c r="A73" s="7"/>
      <c r="B73" s="8"/>
      <c r="C73" s="36" t="s">
        <v>18</v>
      </c>
      <c r="D73" s="9" t="s">
        <v>19</v>
      </c>
    </row>
    <row r="74" spans="1:4">
      <c r="A74" s="7"/>
      <c r="B74" s="8" t="s">
        <v>9</v>
      </c>
      <c r="C74" s="29" t="s">
        <v>82</v>
      </c>
      <c r="D74" s="9"/>
    </row>
    <row r="75" spans="1:4">
      <c r="A75" s="7"/>
      <c r="B75" s="8" t="s">
        <v>9</v>
      </c>
      <c r="C75" s="30" t="s">
        <v>83</v>
      </c>
      <c r="D75" s="9"/>
    </row>
    <row r="76" spans="1:4">
      <c r="A76" s="7"/>
      <c r="B76" s="8" t="s">
        <v>9</v>
      </c>
      <c r="C76" s="30" t="s">
        <v>84</v>
      </c>
      <c r="D76" s="9"/>
    </row>
    <row r="77" spans="1:4">
      <c r="A77" s="7"/>
      <c r="B77" s="8" t="s">
        <v>89</v>
      </c>
      <c r="C77" s="30" t="s">
        <v>126</v>
      </c>
      <c r="D77" s="9"/>
    </row>
    <row r="78" spans="1:4" ht="31.5">
      <c r="A78" s="7"/>
      <c r="B78" s="8" t="s">
        <v>6</v>
      </c>
      <c r="C78" s="29" t="s">
        <v>85</v>
      </c>
      <c r="D78" s="9"/>
    </row>
    <row r="79" spans="1:4" ht="31.5">
      <c r="A79" s="7"/>
      <c r="B79" s="8" t="s">
        <v>6</v>
      </c>
      <c r="C79" s="29" t="s">
        <v>86</v>
      </c>
      <c r="D79" s="9"/>
    </row>
    <row r="80" spans="1:4" ht="31.5">
      <c r="A80" s="7"/>
      <c r="B80" s="8" t="s">
        <v>6</v>
      </c>
      <c r="C80" s="29" t="s">
        <v>87</v>
      </c>
      <c r="D80" s="9"/>
    </row>
    <row r="81" spans="1:4">
      <c r="A81" s="7"/>
      <c r="B81" s="8" t="s">
        <v>89</v>
      </c>
      <c r="C81" s="29" t="s">
        <v>88</v>
      </c>
      <c r="D81" s="9"/>
    </row>
    <row r="82" spans="1:4">
      <c r="A82" s="117"/>
      <c r="B82" s="118"/>
      <c r="C82" s="118"/>
      <c r="D82" s="119"/>
    </row>
    <row r="83" spans="1:4" ht="78.75">
      <c r="A83" s="32"/>
      <c r="B83" s="8"/>
      <c r="C83" s="28" t="s">
        <v>24</v>
      </c>
      <c r="D83" s="9" t="s">
        <v>127</v>
      </c>
    </row>
    <row r="84" spans="1:4">
      <c r="A84" s="7"/>
      <c r="B84" s="8" t="s">
        <v>9</v>
      </c>
      <c r="C84" s="30" t="s">
        <v>16</v>
      </c>
      <c r="D84" s="9" t="s">
        <v>90</v>
      </c>
    </row>
    <row r="85" spans="1:4">
      <c r="A85" s="7"/>
      <c r="B85" s="8" t="s">
        <v>9</v>
      </c>
      <c r="C85" s="30" t="s">
        <v>17</v>
      </c>
      <c r="D85" s="9" t="s">
        <v>90</v>
      </c>
    </row>
    <row r="86" spans="1:4">
      <c r="A86" s="7"/>
      <c r="B86" s="8"/>
      <c r="C86" s="36" t="s">
        <v>18</v>
      </c>
      <c r="D86" s="9" t="s">
        <v>90</v>
      </c>
    </row>
    <row r="87" spans="1:4">
      <c r="A87" s="7"/>
      <c r="B87" s="8" t="s">
        <v>9</v>
      </c>
      <c r="C87" s="30" t="s">
        <v>21</v>
      </c>
      <c r="D87" s="9" t="s">
        <v>90</v>
      </c>
    </row>
    <row r="88" spans="1:4">
      <c r="A88" s="7"/>
      <c r="B88" s="8" t="s">
        <v>9</v>
      </c>
      <c r="C88" s="30" t="s">
        <v>71</v>
      </c>
      <c r="D88" s="9" t="s">
        <v>90</v>
      </c>
    </row>
    <row r="89" spans="1:4">
      <c r="A89" s="7"/>
      <c r="B89" s="8" t="s">
        <v>76</v>
      </c>
      <c r="C89" s="30" t="s">
        <v>72</v>
      </c>
      <c r="D89" s="9" t="s">
        <v>91</v>
      </c>
    </row>
    <row r="90" spans="1:4">
      <c r="A90" s="7"/>
      <c r="B90" s="8" t="s">
        <v>76</v>
      </c>
      <c r="C90" s="30" t="s">
        <v>73</v>
      </c>
      <c r="D90" s="9" t="s">
        <v>92</v>
      </c>
    </row>
    <row r="91" spans="1:4" ht="16.5" thickBot="1">
      <c r="A91" s="19"/>
      <c r="B91" s="16" t="s">
        <v>9</v>
      </c>
      <c r="C91" s="15" t="s">
        <v>77</v>
      </c>
      <c r="D91" s="17" t="s">
        <v>90</v>
      </c>
    </row>
  </sheetData>
  <pageMargins left="0.7" right="0.7" top="0.75" bottom="0.75" header="0.3" footer="0.3"/>
  <pageSetup scale="78" fitToHeight="6" orientation="landscape" horizontalDpi="1200" verticalDpi="1200" r:id="rId1"/>
  <headerFooter>
    <oddFooter>&amp;CPlants-&amp;P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09C6-74BE-4B4D-A32C-F4A1DCEBDEDB}">
  <sheetPr>
    <pageSetUpPr fitToPage="1"/>
  </sheetPr>
  <dimension ref="A1:D90"/>
  <sheetViews>
    <sheetView zoomScale="110" zoomScaleNormal="110" workbookViewId="0">
      <selection activeCell="E5" sqref="E5"/>
    </sheetView>
  </sheetViews>
  <sheetFormatPr defaultColWidth="11" defaultRowHeight="15.75"/>
  <cols>
    <col min="1" max="1" width="25.125" style="6" customWidth="1"/>
    <col min="2" max="2" width="10" style="111" customWidth="1"/>
    <col min="3" max="3" width="37.125" style="1" customWidth="1"/>
    <col min="4" max="4" width="79.375" style="1" customWidth="1"/>
  </cols>
  <sheetData>
    <row r="1" spans="1:4" ht="175.5" customHeight="1">
      <c r="D1" s="2"/>
    </row>
    <row r="2" spans="1:4" ht="17.25" customHeight="1" thickBot="1"/>
    <row r="3" spans="1:4" ht="21">
      <c r="A3" s="136" t="s">
        <v>332</v>
      </c>
      <c r="B3" s="61" t="s">
        <v>2</v>
      </c>
      <c r="C3" s="61" t="s">
        <v>336</v>
      </c>
      <c r="D3" s="135" t="s">
        <v>25</v>
      </c>
    </row>
    <row r="4" spans="1:4" ht="12.75" customHeight="1">
      <c r="A4" s="149"/>
      <c r="B4" s="150"/>
      <c r="C4" s="150"/>
      <c r="D4" s="151"/>
    </row>
    <row r="5" spans="1:4" ht="21">
      <c r="A5" s="132"/>
      <c r="B5" s="133"/>
      <c r="C5" s="134" t="s">
        <v>128</v>
      </c>
      <c r="D5" s="39" t="s">
        <v>131</v>
      </c>
    </row>
    <row r="6" spans="1:4">
      <c r="A6" s="38"/>
      <c r="B6" s="112"/>
      <c r="C6" s="40" t="s">
        <v>130</v>
      </c>
      <c r="D6" s="39" t="s">
        <v>132</v>
      </c>
    </row>
    <row r="7" spans="1:4">
      <c r="A7" s="7"/>
      <c r="B7" s="112"/>
      <c r="C7" s="41" t="s">
        <v>152</v>
      </c>
      <c r="D7" s="39"/>
    </row>
    <row r="8" spans="1:4">
      <c r="A8" s="7"/>
      <c r="B8" s="112"/>
      <c r="C8" s="41" t="s">
        <v>129</v>
      </c>
      <c r="D8" s="39"/>
    </row>
    <row r="9" spans="1:4">
      <c r="A9" s="7"/>
      <c r="B9" s="112"/>
      <c r="C9" s="41" t="s">
        <v>27</v>
      </c>
      <c r="D9" s="39"/>
    </row>
    <row r="10" spans="1:4">
      <c r="A10" s="7"/>
      <c r="B10" s="112"/>
      <c r="C10" s="41" t="s">
        <v>153</v>
      </c>
      <c r="D10" s="39"/>
    </row>
    <row r="11" spans="1:4">
      <c r="A11" s="7"/>
      <c r="B11" s="112"/>
      <c r="C11" s="41" t="s">
        <v>154</v>
      </c>
      <c r="D11" s="39"/>
    </row>
    <row r="12" spans="1:4">
      <c r="A12" s="7"/>
      <c r="B12" s="112"/>
      <c r="C12" s="41" t="s">
        <v>155</v>
      </c>
      <c r="D12" s="39"/>
    </row>
    <row r="13" spans="1:4">
      <c r="A13" s="7"/>
      <c r="B13" s="112"/>
      <c r="C13" s="41" t="s">
        <v>99</v>
      </c>
      <c r="D13" s="39"/>
    </row>
    <row r="14" spans="1:4">
      <c r="A14" s="7"/>
      <c r="B14" s="112"/>
      <c r="C14" s="41" t="s">
        <v>156</v>
      </c>
      <c r="D14" s="39"/>
    </row>
    <row r="15" spans="1:4">
      <c r="A15" s="7"/>
      <c r="B15" s="112"/>
      <c r="C15" s="41" t="s">
        <v>157</v>
      </c>
      <c r="D15" s="39"/>
    </row>
    <row r="16" spans="1:4">
      <c r="A16" s="7"/>
      <c r="B16" s="112"/>
      <c r="C16" s="41" t="s">
        <v>158</v>
      </c>
      <c r="D16" s="39"/>
    </row>
    <row r="17" spans="1:4">
      <c r="A17" s="50"/>
      <c r="B17" s="113"/>
      <c r="C17" s="49"/>
      <c r="D17" s="44"/>
    </row>
    <row r="18" spans="1:4">
      <c r="A18" s="38"/>
      <c r="B18" s="112"/>
      <c r="C18" s="40" t="s">
        <v>205</v>
      </c>
      <c r="D18" s="39" t="s">
        <v>206</v>
      </c>
    </row>
    <row r="19" spans="1:4">
      <c r="A19" s="7"/>
      <c r="B19" s="112"/>
      <c r="C19" s="41" t="s">
        <v>152</v>
      </c>
      <c r="D19" s="39"/>
    </row>
    <row r="20" spans="1:4">
      <c r="A20" s="7"/>
      <c r="B20" s="112"/>
      <c r="C20" s="41" t="s">
        <v>129</v>
      </c>
      <c r="D20" s="39"/>
    </row>
    <row r="21" spans="1:4">
      <c r="A21" s="7"/>
      <c r="B21" s="112"/>
      <c r="C21" s="41" t="s">
        <v>27</v>
      </c>
      <c r="D21" s="39"/>
    </row>
    <row r="22" spans="1:4">
      <c r="A22" s="7"/>
      <c r="B22" s="112"/>
      <c r="C22" s="41" t="s">
        <v>153</v>
      </c>
      <c r="D22" s="39"/>
    </row>
    <row r="23" spans="1:4">
      <c r="A23" s="7"/>
      <c r="B23" s="112"/>
      <c r="C23" s="41" t="s">
        <v>154</v>
      </c>
      <c r="D23" s="39"/>
    </row>
    <row r="24" spans="1:4">
      <c r="A24" s="7"/>
      <c r="B24" s="112"/>
      <c r="C24" s="41" t="s">
        <v>155</v>
      </c>
      <c r="D24" s="39"/>
    </row>
    <row r="25" spans="1:4">
      <c r="A25" s="7"/>
      <c r="B25" s="112"/>
      <c r="C25" s="41" t="s">
        <v>99</v>
      </c>
      <c r="D25" s="39"/>
    </row>
    <row r="26" spans="1:4">
      <c r="A26" s="7"/>
      <c r="B26" s="112"/>
      <c r="C26" s="41" t="s">
        <v>156</v>
      </c>
      <c r="D26" s="39"/>
    </row>
    <row r="27" spans="1:4">
      <c r="A27" s="7"/>
      <c r="B27" s="112"/>
      <c r="C27" s="41" t="s">
        <v>157</v>
      </c>
      <c r="D27" s="39"/>
    </row>
    <row r="28" spans="1:4">
      <c r="A28" s="18"/>
      <c r="B28" s="113"/>
      <c r="C28" s="49" t="s">
        <v>158</v>
      </c>
      <c r="D28" s="44"/>
    </row>
    <row r="29" spans="1:4">
      <c r="A29" s="52"/>
      <c r="B29" s="59"/>
      <c r="C29" s="51"/>
      <c r="D29" s="9"/>
    </row>
    <row r="30" spans="1:4" ht="16.5" thickBot="1">
      <c r="A30" s="53"/>
      <c r="B30" s="114"/>
      <c r="C30" s="54"/>
      <c r="D30" s="17"/>
    </row>
    <row r="31" spans="1:4" ht="16.5" thickBot="1">
      <c r="A31" s="45"/>
      <c r="B31" s="45"/>
      <c r="C31" s="46"/>
      <c r="D31" s="47"/>
    </row>
    <row r="32" spans="1:4" ht="21">
      <c r="A32" s="110" t="s">
        <v>332</v>
      </c>
      <c r="B32" s="20" t="s">
        <v>2</v>
      </c>
      <c r="C32" s="61" t="s">
        <v>31</v>
      </c>
      <c r="D32" s="21" t="s">
        <v>217</v>
      </c>
    </row>
    <row r="33" spans="1:4">
      <c r="A33" s="32"/>
      <c r="B33" s="59"/>
      <c r="C33" s="24" t="s">
        <v>143</v>
      </c>
      <c r="D33" s="9"/>
    </row>
    <row r="34" spans="1:4" ht="31.5">
      <c r="A34" s="7"/>
      <c r="B34" s="59"/>
      <c r="C34" s="8" t="s">
        <v>149</v>
      </c>
      <c r="D34" s="9" t="s">
        <v>144</v>
      </c>
    </row>
    <row r="35" spans="1:4">
      <c r="A35" s="7"/>
      <c r="B35" s="59"/>
      <c r="C35" s="8" t="s">
        <v>150</v>
      </c>
      <c r="D35" s="9" t="s">
        <v>56</v>
      </c>
    </row>
    <row r="36" spans="1:4">
      <c r="A36" s="42"/>
      <c r="B36" s="59"/>
      <c r="C36" s="8" t="s">
        <v>151</v>
      </c>
      <c r="D36" s="9" t="s">
        <v>94</v>
      </c>
    </row>
    <row r="37" spans="1:4">
      <c r="A37" s="7"/>
      <c r="B37" s="59" t="s">
        <v>148</v>
      </c>
      <c r="C37" s="8" t="s">
        <v>95</v>
      </c>
      <c r="D37" s="9" t="s">
        <v>96</v>
      </c>
    </row>
    <row r="38" spans="1:4">
      <c r="A38" s="7"/>
      <c r="B38" s="59"/>
      <c r="C38" s="8" t="s">
        <v>29</v>
      </c>
      <c r="D38" s="9" t="s">
        <v>32</v>
      </c>
    </row>
    <row r="39" spans="1:4">
      <c r="A39" s="57"/>
      <c r="B39" s="115"/>
      <c r="C39" s="55"/>
      <c r="D39" s="56"/>
    </row>
    <row r="40" spans="1:4">
      <c r="A40" s="32"/>
      <c r="B40" s="59"/>
      <c r="C40" s="24" t="s">
        <v>207</v>
      </c>
      <c r="D40" s="9" t="s">
        <v>208</v>
      </c>
    </row>
    <row r="41" spans="1:4" ht="31.5">
      <c r="A41" s="7"/>
      <c r="B41" s="59"/>
      <c r="C41" s="8" t="s">
        <v>149</v>
      </c>
      <c r="D41" s="9" t="s">
        <v>144</v>
      </c>
    </row>
    <row r="42" spans="1:4">
      <c r="A42" s="7"/>
      <c r="B42" s="59"/>
      <c r="C42" s="8" t="s">
        <v>150</v>
      </c>
      <c r="D42" s="9" t="s">
        <v>56</v>
      </c>
    </row>
    <row r="43" spans="1:4">
      <c r="A43" s="42"/>
      <c r="B43" s="59"/>
      <c r="C43" s="8" t="s">
        <v>151</v>
      </c>
      <c r="D43" s="9" t="s">
        <v>94</v>
      </c>
    </row>
    <row r="44" spans="1:4">
      <c r="A44" s="7"/>
      <c r="B44" s="59" t="s">
        <v>148</v>
      </c>
      <c r="C44" s="8" t="s">
        <v>95</v>
      </c>
      <c r="D44" s="9" t="s">
        <v>96</v>
      </c>
    </row>
    <row r="45" spans="1:4">
      <c r="A45" s="7"/>
      <c r="B45" s="59"/>
      <c r="C45" s="8" t="s">
        <v>29</v>
      </c>
      <c r="D45" s="9" t="s">
        <v>32</v>
      </c>
    </row>
    <row r="46" spans="1:4">
      <c r="A46" s="52"/>
      <c r="B46" s="59"/>
      <c r="C46" s="8"/>
      <c r="D46" s="9"/>
    </row>
    <row r="47" spans="1:4" ht="16.5" thickBot="1">
      <c r="A47" s="53"/>
      <c r="B47" s="114"/>
      <c r="C47" s="16"/>
      <c r="D47" s="17"/>
    </row>
    <row r="48" spans="1:4">
      <c r="A48" s="45"/>
      <c r="B48" s="45"/>
      <c r="C48" s="45"/>
      <c r="D48" s="45"/>
    </row>
    <row r="49" spans="1:4" ht="16.5" thickBot="1">
      <c r="A49" s="45"/>
      <c r="B49" s="45"/>
      <c r="C49" s="45"/>
      <c r="D49" s="45"/>
    </row>
    <row r="50" spans="1:4" ht="21">
      <c r="A50" s="110" t="s">
        <v>332</v>
      </c>
      <c r="B50" s="20" t="s">
        <v>2</v>
      </c>
      <c r="C50" s="61" t="s">
        <v>26</v>
      </c>
      <c r="D50" s="3"/>
    </row>
    <row r="51" spans="1:4">
      <c r="A51" s="32"/>
      <c r="B51" s="59"/>
      <c r="C51" s="24" t="s">
        <v>167</v>
      </c>
      <c r="D51" s="9" t="s">
        <v>171</v>
      </c>
    </row>
    <row r="52" spans="1:4" ht="31.5">
      <c r="A52" s="7"/>
      <c r="B52" s="59"/>
      <c r="C52" s="8" t="s">
        <v>149</v>
      </c>
      <c r="D52" s="9" t="s">
        <v>144</v>
      </c>
    </row>
    <row r="53" spans="1:4">
      <c r="A53" s="7"/>
      <c r="B53" s="59"/>
      <c r="C53" s="8" t="s">
        <v>169</v>
      </c>
      <c r="D53" s="9" t="s">
        <v>55</v>
      </c>
    </row>
    <row r="54" spans="1:4">
      <c r="A54" s="42"/>
      <c r="B54" s="59"/>
      <c r="C54" s="8" t="s">
        <v>170</v>
      </c>
      <c r="D54" s="9" t="s">
        <v>97</v>
      </c>
    </row>
    <row r="55" spans="1:4">
      <c r="A55" s="7"/>
      <c r="B55" s="59"/>
      <c r="C55" s="8" t="s">
        <v>29</v>
      </c>
      <c r="D55" s="9" t="s">
        <v>30</v>
      </c>
    </row>
    <row r="56" spans="1:4" ht="94.5">
      <c r="A56" s="42"/>
      <c r="B56" s="59"/>
      <c r="C56" s="8" t="s">
        <v>203</v>
      </c>
      <c r="D56" s="9" t="s">
        <v>212</v>
      </c>
    </row>
    <row r="57" spans="1:4" ht="31.5">
      <c r="A57" s="7"/>
      <c r="B57" s="59"/>
      <c r="C57" s="34" t="s">
        <v>57</v>
      </c>
      <c r="D57" s="9" t="s">
        <v>168</v>
      </c>
    </row>
    <row r="58" spans="1:4">
      <c r="A58" s="52"/>
      <c r="B58" s="59"/>
      <c r="C58" s="34"/>
      <c r="D58" s="9"/>
    </row>
    <row r="59" spans="1:4">
      <c r="A59" s="52"/>
      <c r="B59" s="59"/>
      <c r="C59" s="34"/>
      <c r="D59" s="9"/>
    </row>
    <row r="60" spans="1:4" ht="16.5" thickBot="1">
      <c r="A60" s="53"/>
      <c r="B60" s="114"/>
      <c r="C60" s="60"/>
      <c r="D60" s="17"/>
    </row>
    <row r="61" spans="1:4" ht="16.5" thickBot="1">
      <c r="A61" s="45"/>
      <c r="B61" s="45"/>
      <c r="C61" s="47"/>
      <c r="D61" s="47"/>
    </row>
    <row r="62" spans="1:4" ht="47.25">
      <c r="A62" s="110" t="s">
        <v>332</v>
      </c>
      <c r="B62" s="20" t="s">
        <v>2</v>
      </c>
      <c r="C62" s="61" t="s">
        <v>209</v>
      </c>
      <c r="D62" s="21" t="s">
        <v>334</v>
      </c>
    </row>
    <row r="63" spans="1:4">
      <c r="A63" s="38"/>
      <c r="B63" s="112"/>
      <c r="C63" s="40" t="s">
        <v>210</v>
      </c>
      <c r="D63" s="39"/>
    </row>
    <row r="64" spans="1:4" ht="31.5">
      <c r="A64" s="7"/>
      <c r="B64" s="59"/>
      <c r="C64" s="8" t="s">
        <v>149</v>
      </c>
      <c r="D64" s="9" t="s">
        <v>144</v>
      </c>
    </row>
    <row r="65" spans="1:4">
      <c r="A65" s="7"/>
      <c r="B65" s="59"/>
      <c r="C65" s="8" t="s">
        <v>215</v>
      </c>
      <c r="D65" s="9" t="s">
        <v>55</v>
      </c>
    </row>
    <row r="66" spans="1:4" ht="31.5">
      <c r="A66" s="42"/>
      <c r="B66" s="59"/>
      <c r="C66" s="8" t="s">
        <v>216</v>
      </c>
      <c r="D66" s="9" t="s">
        <v>213</v>
      </c>
    </row>
    <row r="67" spans="1:4" ht="31.5">
      <c r="A67" s="7"/>
      <c r="B67" s="59"/>
      <c r="C67" s="8" t="s">
        <v>29</v>
      </c>
      <c r="D67" s="9" t="s">
        <v>214</v>
      </c>
    </row>
    <row r="68" spans="1:4">
      <c r="A68" s="7"/>
      <c r="B68" s="59"/>
      <c r="C68" s="8"/>
      <c r="D68" s="9"/>
    </row>
    <row r="69" spans="1:4">
      <c r="A69" s="38"/>
      <c r="B69" s="112"/>
      <c r="C69" s="40" t="s">
        <v>333</v>
      </c>
      <c r="D69" s="39"/>
    </row>
    <row r="70" spans="1:4" ht="31.5">
      <c r="A70" s="7"/>
      <c r="B70" s="59"/>
      <c r="C70" s="8" t="s">
        <v>149</v>
      </c>
      <c r="D70" s="9" t="s">
        <v>144</v>
      </c>
    </row>
    <row r="71" spans="1:4">
      <c r="A71" s="7"/>
      <c r="B71" s="59"/>
      <c r="C71" s="8" t="s">
        <v>215</v>
      </c>
      <c r="D71" s="9" t="s">
        <v>55</v>
      </c>
    </row>
    <row r="72" spans="1:4" ht="31.5">
      <c r="A72" s="42"/>
      <c r="B72" s="59"/>
      <c r="C72" s="8" t="s">
        <v>220</v>
      </c>
      <c r="D72" s="9" t="s">
        <v>213</v>
      </c>
    </row>
    <row r="73" spans="1:4" ht="31.5">
      <c r="A73" s="7"/>
      <c r="B73" s="59"/>
      <c r="C73" s="8" t="s">
        <v>29</v>
      </c>
      <c r="D73" s="9" t="s">
        <v>214</v>
      </c>
    </row>
    <row r="74" spans="1:4">
      <c r="A74" s="52"/>
      <c r="B74" s="59"/>
      <c r="C74" s="8"/>
      <c r="D74" s="9"/>
    </row>
    <row r="75" spans="1:4" ht="16.5" thickBot="1">
      <c r="A75" s="53"/>
      <c r="B75" s="114"/>
      <c r="C75" s="16"/>
      <c r="D75" s="17"/>
    </row>
    <row r="76" spans="1:4" ht="16.5" thickBot="1">
      <c r="A76" s="45"/>
      <c r="B76" s="45"/>
      <c r="C76" s="47"/>
      <c r="D76" s="47"/>
    </row>
    <row r="77" spans="1:4" ht="21">
      <c r="A77" s="110" t="s">
        <v>332</v>
      </c>
      <c r="B77" s="20" t="s">
        <v>2</v>
      </c>
      <c r="C77" s="61" t="s">
        <v>11</v>
      </c>
      <c r="D77" s="21" t="s">
        <v>335</v>
      </c>
    </row>
    <row r="78" spans="1:4">
      <c r="A78" s="38"/>
      <c r="B78" s="112"/>
      <c r="C78" s="40" t="s">
        <v>218</v>
      </c>
      <c r="D78" s="39"/>
    </row>
    <row r="79" spans="1:4" ht="31.5">
      <c r="A79" s="7"/>
      <c r="B79" s="59"/>
      <c r="C79" s="8" t="s">
        <v>149</v>
      </c>
      <c r="D79" s="9" t="s">
        <v>144</v>
      </c>
    </row>
    <row r="80" spans="1:4" ht="47.25">
      <c r="A80" s="7"/>
      <c r="B80" s="59"/>
      <c r="C80" s="8" t="s">
        <v>234</v>
      </c>
      <c r="D80" s="9" t="s">
        <v>28</v>
      </c>
    </row>
    <row r="81" spans="1:4" ht="31.5">
      <c r="A81" s="42"/>
      <c r="B81" s="59"/>
      <c r="C81" s="8" t="s">
        <v>235</v>
      </c>
      <c r="D81" s="9" t="s">
        <v>233</v>
      </c>
    </row>
    <row r="82" spans="1:4" ht="31.5">
      <c r="A82" s="7"/>
      <c r="B82" s="59"/>
      <c r="C82" s="8" t="s">
        <v>29</v>
      </c>
      <c r="D82" s="9" t="s">
        <v>33</v>
      </c>
    </row>
    <row r="83" spans="1:4">
      <c r="A83" s="52"/>
      <c r="B83" s="59"/>
      <c r="C83" s="8"/>
      <c r="D83" s="9"/>
    </row>
    <row r="84" spans="1:4">
      <c r="A84" s="38"/>
      <c r="B84" s="112"/>
      <c r="C84" s="40" t="s">
        <v>236</v>
      </c>
      <c r="D84" s="39"/>
    </row>
    <row r="85" spans="1:4" ht="31.5">
      <c r="A85" s="7"/>
      <c r="B85" s="59"/>
      <c r="C85" s="8" t="s">
        <v>149</v>
      </c>
      <c r="D85" s="9" t="s">
        <v>144</v>
      </c>
    </row>
    <row r="86" spans="1:4" ht="47.25">
      <c r="A86" s="7"/>
      <c r="B86" s="59"/>
      <c r="C86" s="8" t="s">
        <v>234</v>
      </c>
      <c r="D86" s="9" t="s">
        <v>28</v>
      </c>
    </row>
    <row r="87" spans="1:4" ht="31.5">
      <c r="A87" s="42"/>
      <c r="B87" s="59"/>
      <c r="C87" s="8" t="s">
        <v>235</v>
      </c>
      <c r="D87" s="9" t="s">
        <v>233</v>
      </c>
    </row>
    <row r="88" spans="1:4" ht="31.5">
      <c r="A88" s="7"/>
      <c r="B88" s="59"/>
      <c r="C88" s="8" t="s">
        <v>29</v>
      </c>
      <c r="D88" s="9" t="s">
        <v>33</v>
      </c>
    </row>
    <row r="89" spans="1:4">
      <c r="A89" s="58"/>
      <c r="B89" s="116"/>
      <c r="C89" s="10"/>
      <c r="D89" s="11"/>
    </row>
    <row r="90" spans="1:4" ht="16.5" thickBot="1">
      <c r="A90" s="53"/>
      <c r="B90" s="114"/>
      <c r="C90" s="16"/>
      <c r="D90" s="17"/>
    </row>
  </sheetData>
  <mergeCells count="1">
    <mergeCell ref="A4:D4"/>
  </mergeCells>
  <dataValidations count="3">
    <dataValidation allowBlank="1" showInputMessage="1" showErrorMessage="1" error="Select from the drop-down list. " sqref="B36 B43" xr:uid="{B22379CD-BF78-4987-AA63-69CBF0EE5E36}"/>
    <dataValidation allowBlank="1" showInputMessage="1" showErrorMessage="1" error="Select from the drop-down menu. " sqref="B54" xr:uid="{7498DC89-5141-4D65-A10A-B1BF66A59384}"/>
    <dataValidation allowBlank="1" showInputMessage="1" showErrorMessage="1" error="Select an additive type from the drop-down menu. " sqref="B56 B66 B72" xr:uid="{F192D108-C5CC-46F6-9FDC-45939AEF0756}"/>
  </dataValidations>
  <pageMargins left="0.7" right="0.7" top="0.75" bottom="0.75" header="0.3" footer="0.3"/>
  <pageSetup scale="74" fitToHeight="6" orientation="landscape" horizontalDpi="1200" verticalDpi="1200" r:id="rId1"/>
  <headerFooter>
    <oddFooter>&amp;CIngredients - &amp;P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Select from the drop-down list. " xr:uid="{ABBDF0AA-9E64-42D6-A6F4-24B6253C1F3B}">
          <x14:formula1>
            <xm:f>'Drop-Downs'!$A$3:$A$14</xm:f>
          </x14:formula1>
          <xm:sqref>A36 A43</xm:sqref>
        </x14:dataValidation>
        <x14:dataValidation type="list" allowBlank="1" showInputMessage="1" showErrorMessage="1" error="Select from the drop-down menu. " xr:uid="{9E7646E3-FC76-496E-A750-000D2AA1B1F6}">
          <x14:formula1>
            <xm:f>'Drop-Downs'!$C$3:$C$8</xm:f>
          </x14:formula1>
          <xm:sqref>A54</xm:sqref>
        </x14:dataValidation>
        <x14:dataValidation type="list" allowBlank="1" showInputMessage="1" showErrorMessage="1" error="Select an additive type from the drop-down menu. " xr:uid="{926B46EF-F984-4C2A-9AFF-00D2839BF6EF}">
          <x14:formula1>
            <xm:f>'Drop-Downs'!$E$3:$E$35</xm:f>
          </x14:formula1>
          <xm:sqref>A66 A56 A72</xm:sqref>
        </x14:dataValidation>
        <x14:dataValidation type="list" allowBlank="1" showInputMessage="1" showErrorMessage="1" error="Select a mix additive from the drop-down menu. " xr:uid="{C37860C8-E6E3-42B0-83EA-830035BF9FEF}">
          <x14:formula1>
            <xm:f>'Drop-Downs'!$G$3:$G$15</xm:f>
          </x14:formula1>
          <xm:sqref>A81:B81 A87:B87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B49-EEE9-4632-9BED-99B8EE242057}">
  <sheetPr>
    <pageSetUpPr fitToPage="1"/>
  </sheetPr>
  <dimension ref="A1:D125"/>
  <sheetViews>
    <sheetView zoomScaleNormal="100" workbookViewId="0">
      <selection activeCell="G4" sqref="G4"/>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79.25" customHeight="1">
      <c r="D1" s="2"/>
    </row>
    <row r="2" spans="1:4" ht="16.5" thickBot="1">
      <c r="D2" s="143"/>
    </row>
    <row r="3" spans="1:4" ht="33.75">
      <c r="A3" s="138" t="s">
        <v>332</v>
      </c>
      <c r="B3" s="139" t="s">
        <v>2</v>
      </c>
      <c r="C3" s="4" t="s">
        <v>34</v>
      </c>
      <c r="D3" s="145" t="s">
        <v>25</v>
      </c>
    </row>
    <row r="4" spans="1:4" ht="47.25">
      <c r="A4" s="65"/>
      <c r="B4" s="8"/>
      <c r="C4" s="28" t="s">
        <v>290</v>
      </c>
      <c r="D4" s="140" t="s">
        <v>63</v>
      </c>
    </row>
    <row r="5" spans="1:4">
      <c r="A5" s="62"/>
      <c r="B5" s="8"/>
      <c r="C5" s="8" t="s">
        <v>239</v>
      </c>
      <c r="D5" s="63" t="s">
        <v>35</v>
      </c>
    </row>
    <row r="6" spans="1:4" ht="31.5">
      <c r="A6" s="62"/>
      <c r="B6" s="8"/>
      <c r="C6" s="8" t="s">
        <v>240</v>
      </c>
      <c r="D6" s="63" t="s">
        <v>58</v>
      </c>
    </row>
    <row r="7" spans="1:4">
      <c r="A7" s="62"/>
      <c r="B7" s="8"/>
      <c r="C7" s="8" t="s">
        <v>238</v>
      </c>
      <c r="D7" s="63" t="s">
        <v>237</v>
      </c>
    </row>
    <row r="8" spans="1:4">
      <c r="A8" s="65"/>
      <c r="B8" s="8"/>
      <c r="C8" s="24" t="s">
        <v>285</v>
      </c>
      <c r="D8" s="63"/>
    </row>
    <row r="9" spans="1:4" ht="31.5">
      <c r="A9" s="62"/>
      <c r="B9" s="8"/>
      <c r="C9" s="8" t="s">
        <v>241</v>
      </c>
      <c r="D9" s="63" t="s">
        <v>242</v>
      </c>
    </row>
    <row r="10" spans="1:4">
      <c r="A10" s="62"/>
      <c r="B10" s="8"/>
      <c r="C10" s="8" t="s">
        <v>243</v>
      </c>
      <c r="D10" s="63" t="s">
        <v>244</v>
      </c>
    </row>
    <row r="11" spans="1:4">
      <c r="A11" s="64"/>
      <c r="B11" s="8"/>
      <c r="C11" s="8" t="s">
        <v>245</v>
      </c>
      <c r="D11" s="63" t="s">
        <v>251</v>
      </c>
    </row>
    <row r="12" spans="1:4">
      <c r="A12" s="62"/>
      <c r="B12" s="8"/>
      <c r="C12" s="8" t="s">
        <v>252</v>
      </c>
      <c r="D12" s="63" t="s">
        <v>253</v>
      </c>
    </row>
    <row r="13" spans="1:4">
      <c r="A13" s="64"/>
      <c r="B13" s="8"/>
      <c r="C13" s="8" t="s">
        <v>254</v>
      </c>
      <c r="D13" s="63" t="s">
        <v>287</v>
      </c>
    </row>
    <row r="14" spans="1:4">
      <c r="A14" s="64"/>
      <c r="B14" s="8"/>
      <c r="C14" s="8" t="s">
        <v>255</v>
      </c>
      <c r="D14" s="63" t="s">
        <v>288</v>
      </c>
    </row>
    <row r="15" spans="1:4">
      <c r="A15" s="64"/>
      <c r="B15" s="8"/>
      <c r="C15" s="8" t="s">
        <v>256</v>
      </c>
      <c r="D15" s="63" t="s">
        <v>289</v>
      </c>
    </row>
    <row r="16" spans="1:4">
      <c r="A16" s="65"/>
      <c r="B16" s="8"/>
      <c r="C16" s="24" t="s">
        <v>286</v>
      </c>
      <c r="D16" s="63"/>
    </row>
    <row r="17" spans="1:4" ht="31.5">
      <c r="A17" s="62"/>
      <c r="B17" s="8"/>
      <c r="C17" s="8" t="s">
        <v>262</v>
      </c>
      <c r="D17" s="63" t="s">
        <v>264</v>
      </c>
    </row>
    <row r="18" spans="1:4" ht="31.5">
      <c r="A18" s="62"/>
      <c r="B18" s="8"/>
      <c r="C18" s="8" t="s">
        <v>263</v>
      </c>
      <c r="D18" s="63" t="s">
        <v>264</v>
      </c>
    </row>
    <row r="19" spans="1:4">
      <c r="A19" s="65"/>
      <c r="B19" s="8"/>
      <c r="C19" s="24" t="s">
        <v>265</v>
      </c>
      <c r="D19" s="63"/>
    </row>
    <row r="20" spans="1:4">
      <c r="A20" s="64"/>
      <c r="B20" s="8"/>
      <c r="C20" s="8" t="s">
        <v>266</v>
      </c>
      <c r="D20" s="63" t="s">
        <v>273</v>
      </c>
    </row>
    <row r="21" spans="1:4">
      <c r="A21" s="64"/>
      <c r="B21" s="8"/>
      <c r="C21" s="8" t="s">
        <v>270</v>
      </c>
      <c r="D21" s="63"/>
    </row>
    <row r="22" spans="1:4">
      <c r="A22" s="62"/>
      <c r="B22" s="8" t="s">
        <v>280</v>
      </c>
      <c r="C22" s="8" t="s">
        <v>271</v>
      </c>
      <c r="D22" s="63" t="s">
        <v>281</v>
      </c>
    </row>
    <row r="23" spans="1:4">
      <c r="A23" s="62"/>
      <c r="B23" s="8" t="s">
        <v>280</v>
      </c>
      <c r="C23" s="8" t="s">
        <v>272</v>
      </c>
      <c r="D23" s="63" t="s">
        <v>282</v>
      </c>
    </row>
    <row r="24" spans="1:4">
      <c r="A24" s="65"/>
      <c r="B24" s="8"/>
      <c r="C24" s="43" t="s">
        <v>283</v>
      </c>
      <c r="D24" s="63"/>
    </row>
    <row r="25" spans="1:4">
      <c r="A25" s="62"/>
      <c r="B25" s="8" t="s">
        <v>37</v>
      </c>
      <c r="C25" s="8" t="s">
        <v>59</v>
      </c>
      <c r="D25" s="63" t="s">
        <v>314</v>
      </c>
    </row>
    <row r="26" spans="1:4" ht="63">
      <c r="A26" s="62"/>
      <c r="B26" s="8" t="s">
        <v>41</v>
      </c>
      <c r="C26" s="34" t="s">
        <v>38</v>
      </c>
      <c r="D26" s="63" t="s">
        <v>312</v>
      </c>
    </row>
    <row r="27" spans="1:4">
      <c r="A27" s="62"/>
      <c r="B27" s="8" t="s">
        <v>41</v>
      </c>
      <c r="C27" s="34" t="s">
        <v>39</v>
      </c>
      <c r="D27" s="63"/>
    </row>
    <row r="28" spans="1:4">
      <c r="A28" s="62"/>
      <c r="B28" s="8" t="s">
        <v>41</v>
      </c>
      <c r="C28" s="34" t="s">
        <v>40</v>
      </c>
      <c r="D28" s="63"/>
    </row>
    <row r="29" spans="1:4">
      <c r="A29" s="62"/>
      <c r="B29" s="8" t="s">
        <v>41</v>
      </c>
      <c r="C29" s="34" t="s">
        <v>116</v>
      </c>
      <c r="D29" s="63"/>
    </row>
    <row r="30" spans="1:4">
      <c r="A30" s="70"/>
      <c r="B30" s="8"/>
      <c r="C30" s="43" t="s">
        <v>284</v>
      </c>
      <c r="D30" s="63"/>
    </row>
    <row r="31" spans="1:4">
      <c r="A31" s="62"/>
      <c r="B31" s="8"/>
      <c r="C31" s="8" t="s">
        <v>60</v>
      </c>
      <c r="D31" s="63" t="s">
        <v>313</v>
      </c>
    </row>
    <row r="32" spans="1:4" ht="63">
      <c r="A32" s="62"/>
      <c r="B32" s="8" t="s">
        <v>41</v>
      </c>
      <c r="C32" s="8" t="s">
        <v>38</v>
      </c>
      <c r="D32" s="63" t="s">
        <v>312</v>
      </c>
    </row>
    <row r="33" spans="1:4">
      <c r="A33" s="62"/>
      <c r="B33" s="8" t="s">
        <v>41</v>
      </c>
      <c r="C33" s="8" t="s">
        <v>39</v>
      </c>
      <c r="D33" s="69"/>
    </row>
    <row r="34" spans="1:4">
      <c r="A34" s="62"/>
      <c r="B34" s="8" t="s">
        <v>41</v>
      </c>
      <c r="C34" s="8" t="s">
        <v>40</v>
      </c>
      <c r="D34" s="69"/>
    </row>
    <row r="35" spans="1:4">
      <c r="A35" s="62"/>
      <c r="B35" s="8" t="s">
        <v>41</v>
      </c>
      <c r="C35" s="8" t="s">
        <v>116</v>
      </c>
      <c r="D35" s="69"/>
    </row>
    <row r="36" spans="1:4">
      <c r="A36" s="120"/>
      <c r="B36" s="121"/>
      <c r="C36" s="121"/>
      <c r="D36" s="122"/>
    </row>
    <row r="37" spans="1:4" ht="21">
      <c r="A37" s="68"/>
      <c r="B37" s="8"/>
      <c r="C37" s="71" t="s">
        <v>31</v>
      </c>
      <c r="D37" s="63"/>
    </row>
    <row r="38" spans="1:4">
      <c r="A38" s="65"/>
      <c r="B38" s="8"/>
      <c r="C38" s="24" t="s">
        <v>143</v>
      </c>
      <c r="D38" s="63"/>
    </row>
    <row r="39" spans="1:4" ht="31.5">
      <c r="A39" s="62"/>
      <c r="B39" s="8"/>
      <c r="C39" s="8" t="s">
        <v>93</v>
      </c>
      <c r="D39" s="63" t="s">
        <v>291</v>
      </c>
    </row>
    <row r="40" spans="1:4">
      <c r="A40" s="62"/>
      <c r="B40" s="8" t="s">
        <v>37</v>
      </c>
      <c r="C40" s="34" t="s">
        <v>36</v>
      </c>
      <c r="D40" s="63" t="s">
        <v>42</v>
      </c>
    </row>
    <row r="41" spans="1:4" ht="31.5">
      <c r="A41" s="62"/>
      <c r="B41" s="8" t="s">
        <v>41</v>
      </c>
      <c r="C41" s="34" t="s">
        <v>38</v>
      </c>
      <c r="D41" s="63" t="s">
        <v>296</v>
      </c>
    </row>
    <row r="42" spans="1:4">
      <c r="A42" s="62"/>
      <c r="B42" s="8" t="s">
        <v>41</v>
      </c>
      <c r="C42" s="34" t="s">
        <v>39</v>
      </c>
      <c r="D42" s="63" t="s">
        <v>43</v>
      </c>
    </row>
    <row r="43" spans="1:4">
      <c r="A43" s="62"/>
      <c r="B43" s="8" t="s">
        <v>41</v>
      </c>
      <c r="C43" s="34" t="s">
        <v>40</v>
      </c>
      <c r="D43" s="63" t="s">
        <v>44</v>
      </c>
    </row>
    <row r="44" spans="1:4">
      <c r="A44" s="62"/>
      <c r="B44" s="8" t="s">
        <v>41</v>
      </c>
      <c r="C44" s="34" t="s">
        <v>116</v>
      </c>
      <c r="D44" s="63" t="s">
        <v>292</v>
      </c>
    </row>
    <row r="45" spans="1:4">
      <c r="A45" s="65"/>
      <c r="B45" s="8"/>
      <c r="C45" s="24" t="s">
        <v>207</v>
      </c>
      <c r="D45" s="63" t="s">
        <v>48</v>
      </c>
    </row>
    <row r="46" spans="1:4">
      <c r="A46" s="62"/>
      <c r="B46" s="8"/>
      <c r="C46" s="8" t="s">
        <v>93</v>
      </c>
      <c r="D46" s="63"/>
    </row>
    <row r="47" spans="1:4">
      <c r="A47" s="62"/>
      <c r="B47" s="8" t="s">
        <v>37</v>
      </c>
      <c r="C47" s="34" t="s">
        <v>36</v>
      </c>
      <c r="D47" s="8"/>
    </row>
    <row r="48" spans="1:4">
      <c r="A48" s="62"/>
      <c r="B48" s="8" t="s">
        <v>41</v>
      </c>
      <c r="C48" s="34" t="s">
        <v>38</v>
      </c>
      <c r="D48" s="63"/>
    </row>
    <row r="49" spans="1:4">
      <c r="A49" s="62"/>
      <c r="B49" s="8" t="s">
        <v>41</v>
      </c>
      <c r="C49" s="34" t="s">
        <v>39</v>
      </c>
      <c r="D49" s="63"/>
    </row>
    <row r="50" spans="1:4">
      <c r="A50" s="62"/>
      <c r="B50" s="8" t="s">
        <v>41</v>
      </c>
      <c r="C50" s="34" t="s">
        <v>40</v>
      </c>
      <c r="D50" s="63"/>
    </row>
    <row r="51" spans="1:4">
      <c r="A51" s="62"/>
      <c r="B51" s="8" t="s">
        <v>41</v>
      </c>
      <c r="C51" s="34" t="s">
        <v>116</v>
      </c>
      <c r="D51" s="63"/>
    </row>
    <row r="52" spans="1:4">
      <c r="A52" s="65"/>
      <c r="B52" s="8"/>
      <c r="C52" s="24" t="s">
        <v>293</v>
      </c>
      <c r="D52" s="63"/>
    </row>
    <row r="53" spans="1:4">
      <c r="A53" s="62"/>
      <c r="B53" s="8"/>
      <c r="C53" s="8" t="s">
        <v>93</v>
      </c>
      <c r="D53" s="63"/>
    </row>
    <row r="54" spans="1:4">
      <c r="A54" s="62"/>
      <c r="B54" s="8" t="s">
        <v>37</v>
      </c>
      <c r="C54" s="34" t="s">
        <v>36</v>
      </c>
      <c r="D54" s="63"/>
    </row>
    <row r="55" spans="1:4">
      <c r="A55" s="62"/>
      <c r="B55" s="8" t="s">
        <v>41</v>
      </c>
      <c r="C55" s="34" t="s">
        <v>38</v>
      </c>
      <c r="D55" s="63"/>
    </row>
    <row r="56" spans="1:4">
      <c r="A56" s="62"/>
      <c r="B56" s="8" t="s">
        <v>41</v>
      </c>
      <c r="C56" s="34" t="s">
        <v>39</v>
      </c>
      <c r="D56" s="63"/>
    </row>
    <row r="57" spans="1:4">
      <c r="A57" s="62"/>
      <c r="B57" s="8" t="s">
        <v>41</v>
      </c>
      <c r="C57" s="34" t="s">
        <v>40</v>
      </c>
      <c r="D57" s="63"/>
    </row>
    <row r="58" spans="1:4">
      <c r="A58" s="62"/>
      <c r="B58" s="8" t="s">
        <v>41</v>
      </c>
      <c r="C58" s="34" t="s">
        <v>116</v>
      </c>
      <c r="D58" s="63"/>
    </row>
    <row r="59" spans="1:4">
      <c r="A59" s="65"/>
      <c r="B59" s="8"/>
      <c r="C59" s="24" t="s">
        <v>306</v>
      </c>
      <c r="D59" s="76"/>
    </row>
    <row r="60" spans="1:4">
      <c r="A60" s="62"/>
      <c r="B60" s="8"/>
      <c r="C60" s="8" t="s">
        <v>93</v>
      </c>
      <c r="D60" s="76"/>
    </row>
    <row r="61" spans="1:4">
      <c r="A61" s="62"/>
      <c r="B61" s="8" t="s">
        <v>37</v>
      </c>
      <c r="C61" s="34" t="s">
        <v>36</v>
      </c>
      <c r="D61" s="76"/>
    </row>
    <row r="62" spans="1:4">
      <c r="A62" s="62"/>
      <c r="B62" s="8" t="s">
        <v>41</v>
      </c>
      <c r="C62" s="34" t="s">
        <v>38</v>
      </c>
      <c r="D62" s="76"/>
    </row>
    <row r="63" spans="1:4">
      <c r="A63" s="62"/>
      <c r="B63" s="8" t="s">
        <v>41</v>
      </c>
      <c r="C63" s="34" t="s">
        <v>39</v>
      </c>
      <c r="D63" s="76"/>
    </row>
    <row r="64" spans="1:4">
      <c r="A64" s="62"/>
      <c r="B64" s="8" t="s">
        <v>41</v>
      </c>
      <c r="C64" s="34" t="s">
        <v>40</v>
      </c>
      <c r="D64" s="76"/>
    </row>
    <row r="65" spans="1:4">
      <c r="A65" s="62"/>
      <c r="B65" s="8" t="s">
        <v>41</v>
      </c>
      <c r="C65" s="34" t="s">
        <v>116</v>
      </c>
      <c r="D65" s="76"/>
    </row>
    <row r="66" spans="1:4">
      <c r="A66" s="65"/>
      <c r="B66" s="8"/>
      <c r="C66" s="24" t="s">
        <v>307</v>
      </c>
      <c r="D66" s="76"/>
    </row>
    <row r="67" spans="1:4">
      <c r="A67" s="62"/>
      <c r="B67" s="8"/>
      <c r="C67" s="8" t="s">
        <v>93</v>
      </c>
      <c r="D67" s="76"/>
    </row>
    <row r="68" spans="1:4">
      <c r="A68" s="62"/>
      <c r="B68" s="8" t="s">
        <v>37</v>
      </c>
      <c r="C68" s="34" t="s">
        <v>36</v>
      </c>
      <c r="D68" s="76"/>
    </row>
    <row r="69" spans="1:4">
      <c r="A69" s="62"/>
      <c r="B69" s="8" t="s">
        <v>41</v>
      </c>
      <c r="C69" s="34" t="s">
        <v>38</v>
      </c>
      <c r="D69" s="76"/>
    </row>
    <row r="70" spans="1:4">
      <c r="A70" s="62"/>
      <c r="B70" s="8" t="s">
        <v>41</v>
      </c>
      <c r="C70" s="34" t="s">
        <v>39</v>
      </c>
      <c r="D70" s="76"/>
    </row>
    <row r="71" spans="1:4">
      <c r="A71" s="62"/>
      <c r="B71" s="8" t="s">
        <v>41</v>
      </c>
      <c r="C71" s="34" t="s">
        <v>40</v>
      </c>
      <c r="D71" s="76"/>
    </row>
    <row r="72" spans="1:4">
      <c r="A72" s="62"/>
      <c r="B72" s="8" t="s">
        <v>41</v>
      </c>
      <c r="C72" s="34" t="s">
        <v>116</v>
      </c>
      <c r="D72" s="76"/>
    </row>
    <row r="73" spans="1:4">
      <c r="A73" s="65"/>
      <c r="B73" s="8"/>
      <c r="C73" s="24" t="s">
        <v>308</v>
      </c>
      <c r="D73" s="76"/>
    </row>
    <row r="74" spans="1:4">
      <c r="A74" s="62"/>
      <c r="B74" s="8"/>
      <c r="C74" s="8" t="s">
        <v>93</v>
      </c>
      <c r="D74" s="76"/>
    </row>
    <row r="75" spans="1:4">
      <c r="A75" s="62"/>
      <c r="B75" s="8" t="s">
        <v>37</v>
      </c>
      <c r="C75" s="34" t="s">
        <v>36</v>
      </c>
      <c r="D75" s="76"/>
    </row>
    <row r="76" spans="1:4">
      <c r="A76" s="62"/>
      <c r="B76" s="8" t="s">
        <v>41</v>
      </c>
      <c r="C76" s="34" t="s">
        <v>38</v>
      </c>
      <c r="D76" s="76"/>
    </row>
    <row r="77" spans="1:4">
      <c r="A77" s="62"/>
      <c r="B77" s="8" t="s">
        <v>41</v>
      </c>
      <c r="C77" s="34" t="s">
        <v>39</v>
      </c>
      <c r="D77" s="76"/>
    </row>
    <row r="78" spans="1:4">
      <c r="A78" s="62"/>
      <c r="B78" s="8" t="s">
        <v>41</v>
      </c>
      <c r="C78" s="34" t="s">
        <v>40</v>
      </c>
      <c r="D78" s="76"/>
    </row>
    <row r="79" spans="1:4">
      <c r="A79" s="62"/>
      <c r="B79" s="8" t="s">
        <v>41</v>
      </c>
      <c r="C79" s="34" t="s">
        <v>116</v>
      </c>
      <c r="D79" s="76"/>
    </row>
    <row r="80" spans="1:4">
      <c r="A80" s="120"/>
      <c r="B80" s="121"/>
      <c r="C80" s="121"/>
      <c r="D80" s="122"/>
    </row>
    <row r="81" spans="1:4" ht="47.25">
      <c r="A81" s="68"/>
      <c r="B81" s="8"/>
      <c r="C81" s="71" t="s">
        <v>294</v>
      </c>
      <c r="D81" s="63" t="s">
        <v>295</v>
      </c>
    </row>
    <row r="82" spans="1:4">
      <c r="A82" s="65"/>
      <c r="B82" s="8"/>
      <c r="C82" s="24" t="s">
        <v>167</v>
      </c>
      <c r="D82" s="63"/>
    </row>
    <row r="83" spans="1:4" ht="31.5">
      <c r="A83" s="62"/>
      <c r="B83" s="8"/>
      <c r="C83" s="8" t="s">
        <v>166</v>
      </c>
      <c r="D83" s="63" t="s">
        <v>291</v>
      </c>
    </row>
    <row r="84" spans="1:4">
      <c r="A84" s="62"/>
      <c r="B84" s="8" t="s">
        <v>37</v>
      </c>
      <c r="C84" s="34" t="s">
        <v>36</v>
      </c>
      <c r="D84" s="63" t="s">
        <v>42</v>
      </c>
    </row>
    <row r="85" spans="1:4" ht="63">
      <c r="A85" s="62"/>
      <c r="B85" s="8" t="s">
        <v>41</v>
      </c>
      <c r="C85" s="34" t="s">
        <v>38</v>
      </c>
      <c r="D85" s="63" t="s">
        <v>297</v>
      </c>
    </row>
    <row r="86" spans="1:4">
      <c r="A86" s="62"/>
      <c r="B86" s="8" t="s">
        <v>41</v>
      </c>
      <c r="C86" s="34" t="s">
        <v>39</v>
      </c>
      <c r="D86" s="63" t="s">
        <v>43</v>
      </c>
    </row>
    <row r="87" spans="1:4">
      <c r="A87" s="62"/>
      <c r="B87" s="8" t="s">
        <v>41</v>
      </c>
      <c r="C87" s="34" t="s">
        <v>40</v>
      </c>
      <c r="D87" s="63" t="s">
        <v>44</v>
      </c>
    </row>
    <row r="88" spans="1:4">
      <c r="A88" s="62"/>
      <c r="B88" s="8" t="s">
        <v>41</v>
      </c>
      <c r="C88" s="34" t="s">
        <v>116</v>
      </c>
      <c r="D88" s="63" t="s">
        <v>292</v>
      </c>
    </row>
    <row r="89" spans="1:4">
      <c r="A89" s="65"/>
      <c r="B89" s="8"/>
      <c r="C89" s="8"/>
      <c r="D89" s="63"/>
    </row>
    <row r="90" spans="1:4">
      <c r="A90" s="120"/>
      <c r="B90" s="121"/>
      <c r="C90" s="121"/>
      <c r="D90" s="122"/>
    </row>
    <row r="91" spans="1:4" ht="21">
      <c r="A91" s="68"/>
      <c r="B91" s="8"/>
      <c r="C91" s="71" t="s">
        <v>10</v>
      </c>
      <c r="D91" s="63" t="s">
        <v>49</v>
      </c>
    </row>
    <row r="92" spans="1:4" ht="31.5">
      <c r="A92" s="65"/>
      <c r="B92" s="8"/>
      <c r="C92" s="24" t="s">
        <v>298</v>
      </c>
      <c r="D92" s="72" t="s">
        <v>302</v>
      </c>
    </row>
    <row r="93" spans="1:4" ht="31.5">
      <c r="A93" s="62"/>
      <c r="B93" s="8"/>
      <c r="C93" s="8" t="s">
        <v>211</v>
      </c>
      <c r="D93" s="63" t="s">
        <v>291</v>
      </c>
    </row>
    <row r="94" spans="1:4" ht="78.75">
      <c r="A94" s="62"/>
      <c r="B94" s="8" t="s">
        <v>37</v>
      </c>
      <c r="C94" s="34" t="s">
        <v>36</v>
      </c>
      <c r="D94" s="63" t="s">
        <v>61</v>
      </c>
    </row>
    <row r="95" spans="1:4" ht="37.5" customHeight="1">
      <c r="A95" s="62"/>
      <c r="B95" s="8" t="s">
        <v>41</v>
      </c>
      <c r="C95" s="34" t="s">
        <v>38</v>
      </c>
      <c r="D95" s="63" t="s">
        <v>299</v>
      </c>
    </row>
    <row r="96" spans="1:4">
      <c r="A96" s="62"/>
      <c r="B96" s="8" t="s">
        <v>41</v>
      </c>
      <c r="C96" s="34" t="s">
        <v>39</v>
      </c>
      <c r="D96" s="63" t="s">
        <v>45</v>
      </c>
    </row>
    <row r="97" spans="1:4">
      <c r="A97" s="62"/>
      <c r="B97" s="8" t="s">
        <v>41</v>
      </c>
      <c r="C97" s="34" t="s">
        <v>40</v>
      </c>
      <c r="D97" s="63" t="s">
        <v>46</v>
      </c>
    </row>
    <row r="98" spans="1:4">
      <c r="A98" s="62"/>
      <c r="B98" s="8" t="s">
        <v>41</v>
      </c>
      <c r="C98" s="34" t="s">
        <v>116</v>
      </c>
      <c r="D98" s="63" t="s">
        <v>300</v>
      </c>
    </row>
    <row r="99" spans="1:4">
      <c r="A99" s="65"/>
      <c r="B99" s="8"/>
      <c r="C99" s="8"/>
      <c r="D99" s="63"/>
    </row>
    <row r="100" spans="1:4">
      <c r="A100" s="65"/>
      <c r="B100" s="8"/>
      <c r="C100" s="24" t="s">
        <v>301</v>
      </c>
      <c r="D100" s="63"/>
    </row>
    <row r="101" spans="1:4">
      <c r="A101" s="62"/>
      <c r="B101" s="8"/>
      <c r="C101" s="8" t="s">
        <v>211</v>
      </c>
      <c r="D101" s="63" t="s">
        <v>47</v>
      </c>
    </row>
    <row r="102" spans="1:4">
      <c r="A102" s="62"/>
      <c r="B102" s="8" t="s">
        <v>37</v>
      </c>
      <c r="C102" s="34" t="s">
        <v>36</v>
      </c>
      <c r="D102" s="63"/>
    </row>
    <row r="103" spans="1:4">
      <c r="A103" s="62"/>
      <c r="B103" s="8" t="s">
        <v>41</v>
      </c>
      <c r="C103" s="34" t="s">
        <v>38</v>
      </c>
      <c r="D103" s="63"/>
    </row>
    <row r="104" spans="1:4">
      <c r="A104" s="62"/>
      <c r="B104" s="8" t="s">
        <v>41</v>
      </c>
      <c r="C104" s="34" t="s">
        <v>39</v>
      </c>
      <c r="D104" s="63"/>
    </row>
    <row r="105" spans="1:4">
      <c r="A105" s="62"/>
      <c r="B105" s="8" t="s">
        <v>41</v>
      </c>
      <c r="C105" s="34" t="s">
        <v>40</v>
      </c>
      <c r="D105" s="63"/>
    </row>
    <row r="106" spans="1:4">
      <c r="A106" s="62"/>
      <c r="B106" s="8" t="s">
        <v>41</v>
      </c>
      <c r="C106" s="34" t="s">
        <v>116</v>
      </c>
      <c r="D106" s="63"/>
    </row>
    <row r="107" spans="1:4">
      <c r="A107" s="65"/>
      <c r="B107" s="8"/>
      <c r="C107" s="34"/>
      <c r="D107" s="63"/>
    </row>
    <row r="108" spans="1:4">
      <c r="A108" s="65"/>
      <c r="B108" s="8"/>
      <c r="C108" s="8"/>
      <c r="D108" s="63"/>
    </row>
    <row r="109" spans="1:4" ht="21">
      <c r="A109" s="68"/>
      <c r="B109" s="8"/>
      <c r="C109" s="71" t="s">
        <v>11</v>
      </c>
      <c r="D109" s="63" t="s">
        <v>49</v>
      </c>
    </row>
    <row r="110" spans="1:4">
      <c r="A110" s="65"/>
      <c r="B110" s="8"/>
      <c r="C110" s="24" t="s">
        <v>218</v>
      </c>
      <c r="D110" s="63"/>
    </row>
    <row r="111" spans="1:4" ht="31.5">
      <c r="A111" s="62"/>
      <c r="B111" s="8"/>
      <c r="C111" s="8" t="s">
        <v>219</v>
      </c>
      <c r="D111" s="63" t="s">
        <v>291</v>
      </c>
    </row>
    <row r="112" spans="1:4">
      <c r="A112" s="62"/>
      <c r="B112" s="8" t="s">
        <v>37</v>
      </c>
      <c r="C112" s="34" t="s">
        <v>36</v>
      </c>
      <c r="D112" s="63" t="s">
        <v>303</v>
      </c>
    </row>
    <row r="113" spans="1:4" ht="31.5">
      <c r="A113" s="62"/>
      <c r="B113" s="8" t="s">
        <v>41</v>
      </c>
      <c r="C113" s="34" t="s">
        <v>38</v>
      </c>
      <c r="D113" s="63" t="s">
        <v>304</v>
      </c>
    </row>
    <row r="114" spans="1:4">
      <c r="A114" s="62"/>
      <c r="B114" s="8" t="s">
        <v>41</v>
      </c>
      <c r="C114" s="34" t="s">
        <v>39</v>
      </c>
      <c r="D114" s="63" t="s">
        <v>50</v>
      </c>
    </row>
    <row r="115" spans="1:4">
      <c r="A115" s="62"/>
      <c r="B115" s="8" t="s">
        <v>41</v>
      </c>
      <c r="C115" s="34" t="s">
        <v>40</v>
      </c>
      <c r="D115" s="63" t="s">
        <v>51</v>
      </c>
    </row>
    <row r="116" spans="1:4">
      <c r="A116" s="62"/>
      <c r="B116" s="8" t="s">
        <v>41</v>
      </c>
      <c r="C116" s="34" t="s">
        <v>116</v>
      </c>
      <c r="D116" s="63" t="s">
        <v>305</v>
      </c>
    </row>
    <row r="117" spans="1:4">
      <c r="A117" s="65"/>
      <c r="B117" s="8"/>
      <c r="C117" s="8"/>
      <c r="D117" s="63"/>
    </row>
    <row r="118" spans="1:4">
      <c r="A118" s="65"/>
      <c r="B118" s="8"/>
      <c r="C118" s="24" t="s">
        <v>236</v>
      </c>
      <c r="D118" s="63"/>
    </row>
    <row r="119" spans="1:4">
      <c r="A119" s="62"/>
      <c r="B119" s="8"/>
      <c r="C119" s="8" t="s">
        <v>219</v>
      </c>
      <c r="D119" s="63" t="s">
        <v>357</v>
      </c>
    </row>
    <row r="120" spans="1:4">
      <c r="A120" s="62"/>
      <c r="B120" s="8" t="s">
        <v>37</v>
      </c>
      <c r="C120" s="34" t="s">
        <v>36</v>
      </c>
      <c r="D120" s="63"/>
    </row>
    <row r="121" spans="1:4">
      <c r="A121" s="62"/>
      <c r="B121" s="8" t="s">
        <v>41</v>
      </c>
      <c r="C121" s="34" t="s">
        <v>38</v>
      </c>
      <c r="D121" s="63"/>
    </row>
    <row r="122" spans="1:4">
      <c r="A122" s="62"/>
      <c r="B122" s="8" t="s">
        <v>41</v>
      </c>
      <c r="C122" s="34" t="s">
        <v>39</v>
      </c>
      <c r="D122" s="63"/>
    </row>
    <row r="123" spans="1:4">
      <c r="A123" s="62"/>
      <c r="B123" s="8" t="s">
        <v>41</v>
      </c>
      <c r="C123" s="34" t="s">
        <v>40</v>
      </c>
      <c r="D123" s="63"/>
    </row>
    <row r="124" spans="1:4">
      <c r="A124" s="62"/>
      <c r="B124" s="8" t="s">
        <v>41</v>
      </c>
      <c r="C124" s="34" t="s">
        <v>116</v>
      </c>
      <c r="D124" s="63"/>
    </row>
    <row r="125" spans="1:4" ht="16.5" thickBot="1">
      <c r="A125" s="73"/>
      <c r="B125" s="66"/>
      <c r="C125" s="66"/>
      <c r="D125" s="67"/>
    </row>
  </sheetData>
  <dataValidations count="4">
    <dataValidation allowBlank="1" showInputMessage="1" showErrorMessage="1" error="Sekect the gradation type from the drop-down list. " sqref="A16:B16" xr:uid="{A338ED8F-1B09-4D30-A38D-6CC220CE3BDE}"/>
    <dataValidation allowBlank="1" showInputMessage="1" showErrorMessage="1" error="Select a mix design method from the drop-down list. " sqref="B11" xr:uid="{8E7B4CAD-C4B2-4188-AFDB-1F70A8524D85}"/>
    <dataValidation allowBlank="1" showInputMessage="1" showErrorMessage="1" error="Select the upper PG grade from the drop-down list. " sqref="B13" xr:uid="{0ACE21F9-1B1F-4E46-A2F1-783327928D4A}"/>
    <dataValidation allowBlank="1" showInputMessage="1" showErrorMessage="1" error="Select the lower PG Grade from the drop-down list. " sqref="B14 B15 B20 B21" xr:uid="{E1EFF147-CF6F-4126-AFAB-1354CD110C5A}"/>
  </dataValidations>
  <pageMargins left="0.7" right="0.7" top="0.75" bottom="0.75" header="0.3" footer="0.3"/>
  <pageSetup scale="78" fitToHeight="6" orientation="landscape" horizontalDpi="1200" verticalDpi="1200" r:id="rId1"/>
  <headerFooter>
    <oddFooter>&amp;CMix Form A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a mix design method from the drop-down list. " xr:uid="{841DDE75-A8B3-4BBA-A5DC-C32C5EBBC298}">
          <x14:formula1>
            <xm:f>'Drop-Downs'!$I$3:$I$7</xm:f>
          </x14:formula1>
          <xm:sqref>A11</xm:sqref>
        </x14:dataValidation>
        <x14:dataValidation type="list" allowBlank="1" showInputMessage="1" showErrorMessage="1" error="Select the upper PG grade from the drop-down list. " xr:uid="{1FD14F5B-D4B9-463A-ACAF-7C88A55C5168}">
          <x14:formula1>
            <xm:f>'Drop-Downs'!$K$3:$K$9</xm:f>
          </x14:formula1>
          <xm:sqref>A13</xm:sqref>
        </x14:dataValidation>
        <x14:dataValidation type="list" allowBlank="1" showInputMessage="1" showErrorMessage="1" error="Select the lower PG Grade from the drop-down list. " xr:uid="{98242341-875F-432F-8B01-B260C1FF7934}">
          <x14:formula1>
            <xm:f>'Drop-Downs'!$M$3:$M$8</xm:f>
          </x14:formula1>
          <xm:sqref>A14</xm:sqref>
        </x14:dataValidation>
        <x14:dataValidation type="list" allowBlank="1" showInputMessage="1" showErrorMessage="1" error="Sekect the gradation type from the drop-down list. " xr:uid="{CF2784F8-3BFE-4946-878D-86235B9DD502}">
          <x14:formula1>
            <xm:f>'Drop-Downs'!$O$3:$O$8</xm:f>
          </x14:formula1>
          <xm:sqref>A15</xm:sqref>
        </x14:dataValidation>
        <x14:dataValidation type="list" allowBlank="1" showInputMessage="1" showErrorMessage="1" error="Select a category from the drop-down list. " xr:uid="{8E9F3EEF-DCAA-415B-B3D2-B905C64AE0AD}">
          <x14:formula1>
            <xm:f>'Drop-Downs'!$Q$3:$Q$5</xm:f>
          </x14:formula1>
          <xm:sqref>A20</xm:sqref>
        </x14:dataValidation>
        <x14:dataValidation type="list" allowBlank="1" showInputMessage="1" showErrorMessage="1" error="Select the WMA technology from the drop-down list. " xr:uid="{02405CC6-F4C6-434B-A3E4-B4D33A642A96}">
          <x14:formula1>
            <xm:f>'Drop-Downs'!$S$3:$S$8</xm:f>
          </x14:formula1>
          <xm:sqref>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E3E9-AE97-4C1A-B522-8BBFC068BFF1}">
  <sheetPr>
    <pageSetUpPr fitToPage="1"/>
  </sheetPr>
  <dimension ref="A1:F137"/>
  <sheetViews>
    <sheetView zoomScaleNormal="100" workbookViewId="0">
      <selection activeCell="F121" sqref="F121"/>
    </sheetView>
  </sheetViews>
  <sheetFormatPr defaultColWidth="11" defaultRowHeight="15.75"/>
  <cols>
    <col min="1" max="1" width="11" style="78"/>
    <col min="2" max="2" width="9.625" style="77" customWidth="1"/>
    <col min="3" max="3" width="18" style="6" customWidth="1"/>
    <col min="4" max="4" width="10" style="1" customWidth="1"/>
    <col min="5" max="5" width="37.125" style="1" customWidth="1"/>
    <col min="6" max="6" width="79.375" style="1" customWidth="1"/>
  </cols>
  <sheetData>
    <row r="1" spans="1:6" ht="207" customHeight="1">
      <c r="F1" s="2"/>
    </row>
    <row r="4" spans="1:6" ht="16.5" thickBot="1">
      <c r="A4" s="95"/>
      <c r="B4" s="96"/>
    </row>
    <row r="5" spans="1:6" ht="94.5">
      <c r="A5" s="106" t="s">
        <v>327</v>
      </c>
      <c r="B5" s="125" t="s">
        <v>326</v>
      </c>
      <c r="C5" s="141" t="s">
        <v>332</v>
      </c>
      <c r="D5" s="142" t="s">
        <v>2</v>
      </c>
      <c r="E5" s="5" t="s">
        <v>52</v>
      </c>
      <c r="F5" s="144" t="s">
        <v>25</v>
      </c>
    </row>
    <row r="6" spans="1:6" ht="47.25">
      <c r="A6" s="97"/>
      <c r="B6" s="126"/>
      <c r="C6" s="82"/>
      <c r="D6" s="8"/>
      <c r="E6" s="28" t="s">
        <v>290</v>
      </c>
      <c r="F6" s="146" t="s">
        <v>62</v>
      </c>
    </row>
    <row r="7" spans="1:6">
      <c r="A7" s="97"/>
      <c r="B7" s="126"/>
      <c r="C7" s="84"/>
      <c r="D7" s="8"/>
      <c r="E7" s="8" t="s">
        <v>239</v>
      </c>
      <c r="F7" s="83" t="s">
        <v>35</v>
      </c>
    </row>
    <row r="8" spans="1:6" ht="31.5">
      <c r="A8" s="97"/>
      <c r="B8" s="126"/>
      <c r="C8" s="84"/>
      <c r="D8" s="8"/>
      <c r="E8" s="8" t="s">
        <v>240</v>
      </c>
      <c r="F8" s="83" t="s">
        <v>58</v>
      </c>
    </row>
    <row r="9" spans="1:6">
      <c r="A9" s="97"/>
      <c r="B9" s="126"/>
      <c r="C9" s="84"/>
      <c r="D9" s="8"/>
      <c r="E9" s="8" t="s">
        <v>238</v>
      </c>
      <c r="F9" s="83" t="s">
        <v>237</v>
      </c>
    </row>
    <row r="10" spans="1:6">
      <c r="A10" s="97"/>
      <c r="B10" s="126"/>
      <c r="C10" s="82"/>
      <c r="D10" s="8"/>
      <c r="E10" s="24" t="s">
        <v>285</v>
      </c>
      <c r="F10" s="83"/>
    </row>
    <row r="11" spans="1:6" ht="31.5">
      <c r="A11" s="97"/>
      <c r="B11" s="126"/>
      <c r="C11" s="84"/>
      <c r="D11" s="8"/>
      <c r="E11" s="8" t="s">
        <v>241</v>
      </c>
      <c r="F11" s="83" t="s">
        <v>242</v>
      </c>
    </row>
    <row r="12" spans="1:6">
      <c r="A12" s="97"/>
      <c r="B12" s="126"/>
      <c r="C12" s="84"/>
      <c r="D12" s="8"/>
      <c r="E12" s="8" t="s">
        <v>243</v>
      </c>
      <c r="F12" s="83" t="s">
        <v>244</v>
      </c>
    </row>
    <row r="13" spans="1:6">
      <c r="A13" s="97"/>
      <c r="B13" s="126"/>
      <c r="C13" s="85"/>
      <c r="D13" s="8"/>
      <c r="E13" s="8" t="s">
        <v>245</v>
      </c>
      <c r="F13" s="83" t="s">
        <v>251</v>
      </c>
    </row>
    <row r="14" spans="1:6">
      <c r="A14" s="97"/>
      <c r="B14" s="126"/>
      <c r="C14" s="84"/>
      <c r="D14" s="8"/>
      <c r="E14" s="8" t="s">
        <v>252</v>
      </c>
      <c r="F14" s="83" t="s">
        <v>253</v>
      </c>
    </row>
    <row r="15" spans="1:6">
      <c r="A15" s="97"/>
      <c r="B15" s="126"/>
      <c r="C15" s="85"/>
      <c r="D15" s="8"/>
      <c r="E15" s="8" t="s">
        <v>254</v>
      </c>
      <c r="F15" s="83" t="s">
        <v>287</v>
      </c>
    </row>
    <row r="16" spans="1:6">
      <c r="A16" s="97"/>
      <c r="B16" s="126"/>
      <c r="C16" s="85"/>
      <c r="D16" s="8"/>
      <c r="E16" s="8" t="s">
        <v>255</v>
      </c>
      <c r="F16" s="83" t="s">
        <v>288</v>
      </c>
    </row>
    <row r="17" spans="1:6">
      <c r="A17" s="97"/>
      <c r="B17" s="126"/>
      <c r="C17" s="85"/>
      <c r="D17" s="8"/>
      <c r="E17" s="8" t="s">
        <v>256</v>
      </c>
      <c r="F17" s="83" t="s">
        <v>289</v>
      </c>
    </row>
    <row r="18" spans="1:6">
      <c r="A18" s="97"/>
      <c r="B18" s="126"/>
      <c r="C18" s="82"/>
      <c r="D18" s="8"/>
      <c r="E18" s="24" t="s">
        <v>286</v>
      </c>
      <c r="F18" s="83"/>
    </row>
    <row r="19" spans="1:6" ht="31.5">
      <c r="A19" s="97"/>
      <c r="B19" s="126"/>
      <c r="C19" s="84"/>
      <c r="D19" s="8"/>
      <c r="E19" s="8" t="s">
        <v>262</v>
      </c>
      <c r="F19" s="83" t="s">
        <v>264</v>
      </c>
    </row>
    <row r="20" spans="1:6" ht="31.5">
      <c r="A20" s="97"/>
      <c r="B20" s="126"/>
      <c r="C20" s="84"/>
      <c r="D20" s="8"/>
      <c r="E20" s="8" t="s">
        <v>263</v>
      </c>
      <c r="F20" s="83" t="s">
        <v>264</v>
      </c>
    </row>
    <row r="21" spans="1:6">
      <c r="A21" s="97"/>
      <c r="B21" s="126"/>
      <c r="C21" s="82"/>
      <c r="D21" s="8"/>
      <c r="E21" s="24" t="s">
        <v>265</v>
      </c>
      <c r="F21" s="83"/>
    </row>
    <row r="22" spans="1:6">
      <c r="A22" s="97"/>
      <c r="B22" s="126"/>
      <c r="C22" s="85"/>
      <c r="D22" s="8"/>
      <c r="E22" s="8" t="s">
        <v>266</v>
      </c>
      <c r="F22" s="83" t="s">
        <v>273</v>
      </c>
    </row>
    <row r="23" spans="1:6">
      <c r="A23" s="97"/>
      <c r="B23" s="126"/>
      <c r="C23" s="85"/>
      <c r="D23" s="8"/>
      <c r="E23" s="8" t="s">
        <v>270</v>
      </c>
      <c r="F23" s="83"/>
    </row>
    <row r="24" spans="1:6">
      <c r="A24" s="97"/>
      <c r="B24" s="126"/>
      <c r="C24" s="84"/>
      <c r="D24" s="8" t="s">
        <v>280</v>
      </c>
      <c r="E24" s="8" t="s">
        <v>271</v>
      </c>
      <c r="F24" s="83" t="s">
        <v>281</v>
      </c>
    </row>
    <row r="25" spans="1:6">
      <c r="A25" s="97"/>
      <c r="B25" s="126"/>
      <c r="C25" s="84"/>
      <c r="D25" s="8" t="s">
        <v>280</v>
      </c>
      <c r="E25" s="8" t="s">
        <v>272</v>
      </c>
      <c r="F25" s="83" t="s">
        <v>282</v>
      </c>
    </row>
    <row r="26" spans="1:6">
      <c r="A26" s="97"/>
      <c r="B26" s="126"/>
      <c r="C26" s="82"/>
      <c r="D26" s="8"/>
      <c r="E26" s="43" t="s">
        <v>283</v>
      </c>
      <c r="F26" s="83"/>
    </row>
    <row r="27" spans="1:6">
      <c r="A27" s="98" t="e">
        <f>(B27/100*100/B$134)*100</f>
        <v>#DIV/0!</v>
      </c>
      <c r="B27" s="126">
        <f>(C27/100*C$85/100)*100</f>
        <v>0</v>
      </c>
      <c r="C27" s="84">
        <v>0</v>
      </c>
      <c r="D27" s="8" t="s">
        <v>37</v>
      </c>
      <c r="E27" s="8" t="s">
        <v>53</v>
      </c>
      <c r="F27" s="83" t="s">
        <v>310</v>
      </c>
    </row>
    <row r="28" spans="1:6" ht="63">
      <c r="A28" s="97"/>
      <c r="B28" s="126"/>
      <c r="C28" s="84"/>
      <c r="D28" s="8" t="s">
        <v>41</v>
      </c>
      <c r="E28" s="34" t="s">
        <v>38</v>
      </c>
      <c r="F28" s="83" t="s">
        <v>311</v>
      </c>
    </row>
    <row r="29" spans="1:6">
      <c r="A29" s="97"/>
      <c r="B29" s="126"/>
      <c r="C29" s="84"/>
      <c r="D29" s="8" t="s">
        <v>41</v>
      </c>
      <c r="E29" s="34" t="s">
        <v>39</v>
      </c>
      <c r="F29" s="83"/>
    </row>
    <row r="30" spans="1:6">
      <c r="A30" s="97"/>
      <c r="B30" s="126"/>
      <c r="C30" s="84"/>
      <c r="D30" s="8" t="s">
        <v>41</v>
      </c>
      <c r="E30" s="34" t="s">
        <v>40</v>
      </c>
      <c r="F30" s="83"/>
    </row>
    <row r="31" spans="1:6">
      <c r="A31" s="97"/>
      <c r="B31" s="126"/>
      <c r="C31" s="84"/>
      <c r="D31" s="8" t="s">
        <v>41</v>
      </c>
      <c r="E31" s="34" t="s">
        <v>116</v>
      </c>
      <c r="F31" s="83"/>
    </row>
    <row r="32" spans="1:6">
      <c r="A32" s="97"/>
      <c r="B32" s="126"/>
      <c r="C32" s="86"/>
      <c r="D32" s="8"/>
      <c r="E32" s="43" t="s">
        <v>284</v>
      </c>
      <c r="F32" s="83"/>
    </row>
    <row r="33" spans="1:6" ht="31.5">
      <c r="A33" s="98" t="e">
        <f>(B33/100*100/B$134)*100</f>
        <v>#DIV/0!</v>
      </c>
      <c r="B33" s="126">
        <f>(C33/100*C$85/100)*100</f>
        <v>0</v>
      </c>
      <c r="C33" s="84">
        <v>0</v>
      </c>
      <c r="D33" s="8"/>
      <c r="E33" s="8" t="s">
        <v>53</v>
      </c>
      <c r="F33" s="83" t="s">
        <v>309</v>
      </c>
    </row>
    <row r="34" spans="1:6" ht="63">
      <c r="A34" s="97"/>
      <c r="B34" s="126"/>
      <c r="C34" s="84"/>
      <c r="D34" s="8" t="s">
        <v>41</v>
      </c>
      <c r="E34" s="34" t="s">
        <v>38</v>
      </c>
      <c r="F34" s="83" t="s">
        <v>312</v>
      </c>
    </row>
    <row r="35" spans="1:6">
      <c r="A35" s="97"/>
      <c r="B35" s="126"/>
      <c r="C35" s="84"/>
      <c r="D35" s="8" t="s">
        <v>41</v>
      </c>
      <c r="E35" s="34" t="s">
        <v>39</v>
      </c>
      <c r="F35" s="87"/>
    </row>
    <row r="36" spans="1:6">
      <c r="A36" s="97"/>
      <c r="B36" s="126"/>
      <c r="C36" s="84"/>
      <c r="D36" s="8" t="s">
        <v>41</v>
      </c>
      <c r="E36" s="34" t="s">
        <v>40</v>
      </c>
      <c r="F36" s="87"/>
    </row>
    <row r="37" spans="1:6">
      <c r="A37" s="97"/>
      <c r="B37" s="126"/>
      <c r="C37" s="84"/>
      <c r="D37" s="8" t="s">
        <v>41</v>
      </c>
      <c r="E37" s="34" t="s">
        <v>116</v>
      </c>
      <c r="F37" s="87"/>
    </row>
    <row r="38" spans="1:6">
      <c r="A38" s="97"/>
      <c r="B38" s="126"/>
      <c r="C38" s="123"/>
      <c r="D38" s="121"/>
      <c r="E38" s="121"/>
      <c r="F38" s="124"/>
    </row>
    <row r="39" spans="1:6" ht="21">
      <c r="A39" s="97"/>
      <c r="B39" s="126"/>
      <c r="C39" s="88"/>
      <c r="D39" s="8"/>
      <c r="E39" s="71" t="s">
        <v>31</v>
      </c>
      <c r="F39" s="83"/>
    </row>
    <row r="40" spans="1:6" ht="21">
      <c r="A40" s="97"/>
      <c r="B40" s="126"/>
      <c r="C40" s="88"/>
      <c r="D40" s="8"/>
      <c r="E40" s="71"/>
      <c r="F40" s="83"/>
    </row>
    <row r="41" spans="1:6">
      <c r="A41" s="97"/>
      <c r="B41" s="126"/>
      <c r="C41" s="82"/>
      <c r="D41" s="8"/>
      <c r="E41" s="24" t="s">
        <v>143</v>
      </c>
      <c r="F41" s="83"/>
    </row>
    <row r="42" spans="1:6" ht="31.5">
      <c r="A42" s="97"/>
      <c r="B42" s="126"/>
      <c r="C42" s="84"/>
      <c r="D42" s="8"/>
      <c r="E42" s="8" t="s">
        <v>93</v>
      </c>
      <c r="F42" s="83" t="s">
        <v>291</v>
      </c>
    </row>
    <row r="43" spans="1:6">
      <c r="A43" s="98" t="e">
        <f>(B43/100*100/B$134)*100</f>
        <v>#DIV/0!</v>
      </c>
      <c r="B43" s="126">
        <f>(C43/100*C$85/100)*100</f>
        <v>0</v>
      </c>
      <c r="C43" s="84">
        <v>0</v>
      </c>
      <c r="D43" s="8" t="s">
        <v>37</v>
      </c>
      <c r="E43" s="8" t="s">
        <v>53</v>
      </c>
      <c r="F43" s="83" t="s">
        <v>42</v>
      </c>
    </row>
    <row r="44" spans="1:6" ht="31.5">
      <c r="A44" s="97"/>
      <c r="B44" s="126"/>
      <c r="C44" s="84"/>
      <c r="D44" s="8" t="s">
        <v>41</v>
      </c>
      <c r="E44" s="34" t="s">
        <v>38</v>
      </c>
      <c r="F44" s="83" t="s">
        <v>296</v>
      </c>
    </row>
    <row r="45" spans="1:6">
      <c r="A45" s="97"/>
      <c r="B45" s="126"/>
      <c r="C45" s="84"/>
      <c r="D45" s="8" t="s">
        <v>41</v>
      </c>
      <c r="E45" s="34" t="s">
        <v>39</v>
      </c>
      <c r="F45" s="83" t="s">
        <v>43</v>
      </c>
    </row>
    <row r="46" spans="1:6">
      <c r="A46" s="97"/>
      <c r="B46" s="126"/>
      <c r="C46" s="84"/>
      <c r="D46" s="8" t="s">
        <v>41</v>
      </c>
      <c r="E46" s="34" t="s">
        <v>40</v>
      </c>
      <c r="F46" s="83" t="s">
        <v>44</v>
      </c>
    </row>
    <row r="47" spans="1:6">
      <c r="A47" s="97"/>
      <c r="B47" s="126"/>
      <c r="C47" s="84"/>
      <c r="D47" s="8" t="s">
        <v>41</v>
      </c>
      <c r="E47" s="34" t="s">
        <v>116</v>
      </c>
      <c r="F47" s="83" t="s">
        <v>292</v>
      </c>
    </row>
    <row r="48" spans="1:6">
      <c r="A48" s="97"/>
      <c r="B48" s="126"/>
      <c r="C48" s="82"/>
      <c r="D48" s="8"/>
      <c r="E48" s="24" t="s">
        <v>207</v>
      </c>
      <c r="F48" s="83" t="s">
        <v>48</v>
      </c>
    </row>
    <row r="49" spans="1:6">
      <c r="A49" s="97"/>
      <c r="B49" s="126"/>
      <c r="C49" s="84"/>
      <c r="D49" s="8"/>
      <c r="E49" s="8" t="s">
        <v>93</v>
      </c>
      <c r="F49" s="83"/>
    </row>
    <row r="50" spans="1:6">
      <c r="A50" s="98" t="e">
        <f>(B50/100*100/B$134)*100</f>
        <v>#DIV/0!</v>
      </c>
      <c r="B50" s="126">
        <f>(C50/100*C$85/100)*100</f>
        <v>0</v>
      </c>
      <c r="C50" s="84">
        <v>0</v>
      </c>
      <c r="D50" s="8" t="s">
        <v>37</v>
      </c>
      <c r="E50" s="8" t="s">
        <v>53</v>
      </c>
      <c r="F50" s="83"/>
    </row>
    <row r="51" spans="1:6">
      <c r="A51" s="97"/>
      <c r="B51" s="126"/>
      <c r="C51" s="84"/>
      <c r="D51" s="8" t="s">
        <v>41</v>
      </c>
      <c r="E51" s="34" t="s">
        <v>38</v>
      </c>
      <c r="F51" s="83"/>
    </row>
    <row r="52" spans="1:6">
      <c r="A52" s="97"/>
      <c r="B52" s="126"/>
      <c r="C52" s="84"/>
      <c r="D52" s="8" t="s">
        <v>41</v>
      </c>
      <c r="E52" s="34" t="s">
        <v>39</v>
      </c>
      <c r="F52" s="83"/>
    </row>
    <row r="53" spans="1:6">
      <c r="A53" s="97"/>
      <c r="B53" s="126"/>
      <c r="C53" s="84"/>
      <c r="D53" s="8" t="s">
        <v>41</v>
      </c>
      <c r="E53" s="34" t="s">
        <v>40</v>
      </c>
      <c r="F53" s="83"/>
    </row>
    <row r="54" spans="1:6">
      <c r="A54" s="97"/>
      <c r="B54" s="126"/>
      <c r="C54" s="84"/>
      <c r="D54" s="8" t="s">
        <v>41</v>
      </c>
      <c r="E54" s="34" t="s">
        <v>116</v>
      </c>
      <c r="F54" s="83"/>
    </row>
    <row r="55" spans="1:6">
      <c r="A55" s="97"/>
      <c r="B55" s="126"/>
      <c r="C55" s="82"/>
      <c r="D55" s="8"/>
      <c r="E55" s="24" t="s">
        <v>293</v>
      </c>
      <c r="F55" s="83"/>
    </row>
    <row r="56" spans="1:6">
      <c r="A56" s="97"/>
      <c r="B56" s="126"/>
      <c r="C56" s="84"/>
      <c r="D56" s="8"/>
      <c r="E56" s="8" t="s">
        <v>93</v>
      </c>
      <c r="F56" s="83"/>
    </row>
    <row r="57" spans="1:6">
      <c r="A57" s="98" t="e">
        <f>(B57/100*100/B$134)*100</f>
        <v>#DIV/0!</v>
      </c>
      <c r="B57" s="126">
        <f>(C57/100*C$85/100)*100</f>
        <v>0</v>
      </c>
      <c r="C57" s="84">
        <v>0</v>
      </c>
      <c r="D57" s="8" t="s">
        <v>37</v>
      </c>
      <c r="E57" s="34" t="s">
        <v>36</v>
      </c>
      <c r="F57" s="83"/>
    </row>
    <row r="58" spans="1:6">
      <c r="A58" s="97"/>
      <c r="B58" s="126"/>
      <c r="C58" s="84"/>
      <c r="D58" s="8" t="s">
        <v>41</v>
      </c>
      <c r="E58" s="34" t="s">
        <v>38</v>
      </c>
      <c r="F58" s="83"/>
    </row>
    <row r="59" spans="1:6">
      <c r="A59" s="97"/>
      <c r="B59" s="126"/>
      <c r="C59" s="84"/>
      <c r="D59" s="8" t="s">
        <v>41</v>
      </c>
      <c r="E59" s="34" t="s">
        <v>39</v>
      </c>
      <c r="F59" s="83"/>
    </row>
    <row r="60" spans="1:6">
      <c r="A60" s="97"/>
      <c r="B60" s="126"/>
      <c r="C60" s="84"/>
      <c r="D60" s="8" t="s">
        <v>41</v>
      </c>
      <c r="E60" s="34" t="s">
        <v>40</v>
      </c>
      <c r="F60" s="83"/>
    </row>
    <row r="61" spans="1:6">
      <c r="A61" s="97"/>
      <c r="B61" s="126"/>
      <c r="C61" s="84"/>
      <c r="D61" s="8" t="s">
        <v>41</v>
      </c>
      <c r="E61" s="34" t="s">
        <v>116</v>
      </c>
      <c r="F61" s="83"/>
    </row>
    <row r="62" spans="1:6">
      <c r="A62" s="97"/>
      <c r="B62" s="126"/>
      <c r="C62" s="82"/>
      <c r="D62" s="8"/>
      <c r="E62" s="24" t="s">
        <v>306</v>
      </c>
      <c r="F62" s="89"/>
    </row>
    <row r="63" spans="1:6">
      <c r="A63" s="97"/>
      <c r="B63" s="126"/>
      <c r="C63" s="84"/>
      <c r="D63" s="8"/>
      <c r="E63" s="8" t="s">
        <v>93</v>
      </c>
      <c r="F63" s="89"/>
    </row>
    <row r="64" spans="1:6">
      <c r="A64" s="98" t="e">
        <f>(B64/100*100/B$134)*100</f>
        <v>#DIV/0!</v>
      </c>
      <c r="B64" s="126">
        <f>(C64/100*C$85/100)*100</f>
        <v>0</v>
      </c>
      <c r="C64" s="84">
        <v>0</v>
      </c>
      <c r="D64" s="8" t="s">
        <v>37</v>
      </c>
      <c r="E64" s="8" t="s">
        <v>53</v>
      </c>
      <c r="F64" s="89"/>
    </row>
    <row r="65" spans="1:6">
      <c r="A65" s="97"/>
      <c r="B65" s="126"/>
      <c r="C65" s="84"/>
      <c r="D65" s="8" t="s">
        <v>41</v>
      </c>
      <c r="E65" s="34" t="s">
        <v>38</v>
      </c>
      <c r="F65" s="89"/>
    </row>
    <row r="66" spans="1:6">
      <c r="A66" s="97"/>
      <c r="B66" s="126"/>
      <c r="C66" s="84"/>
      <c r="D66" s="8" t="s">
        <v>41</v>
      </c>
      <c r="E66" s="34" t="s">
        <v>39</v>
      </c>
      <c r="F66" s="89"/>
    </row>
    <row r="67" spans="1:6">
      <c r="A67" s="97"/>
      <c r="B67" s="126"/>
      <c r="C67" s="84"/>
      <c r="D67" s="8" t="s">
        <v>41</v>
      </c>
      <c r="E67" s="34" t="s">
        <v>40</v>
      </c>
      <c r="F67" s="89"/>
    </row>
    <row r="68" spans="1:6">
      <c r="A68" s="97"/>
      <c r="B68" s="126"/>
      <c r="C68" s="84"/>
      <c r="D68" s="8" t="s">
        <v>41</v>
      </c>
      <c r="E68" s="34" t="s">
        <v>116</v>
      </c>
      <c r="F68" s="89"/>
    </row>
    <row r="69" spans="1:6">
      <c r="A69" s="97"/>
      <c r="B69" s="126"/>
      <c r="C69" s="82"/>
      <c r="D69" s="8"/>
      <c r="E69" s="24" t="s">
        <v>307</v>
      </c>
      <c r="F69" s="89"/>
    </row>
    <row r="70" spans="1:6">
      <c r="A70" s="97"/>
      <c r="B70" s="126"/>
      <c r="C70" s="84"/>
      <c r="D70" s="8"/>
      <c r="E70" s="8" t="s">
        <v>93</v>
      </c>
      <c r="F70" s="89"/>
    </row>
    <row r="71" spans="1:6">
      <c r="A71" s="98" t="e">
        <f>(B71/100*100/B$134)*100</f>
        <v>#DIV/0!</v>
      </c>
      <c r="B71" s="126">
        <f>(C71/100*C$85/100)*100</f>
        <v>0</v>
      </c>
      <c r="C71" s="84">
        <v>0</v>
      </c>
      <c r="D71" s="8" t="s">
        <v>37</v>
      </c>
      <c r="E71" s="8" t="s">
        <v>53</v>
      </c>
      <c r="F71" s="89"/>
    </row>
    <row r="72" spans="1:6">
      <c r="A72" s="97"/>
      <c r="B72" s="126"/>
      <c r="C72" s="84"/>
      <c r="D72" s="8" t="s">
        <v>41</v>
      </c>
      <c r="E72" s="34" t="s">
        <v>38</v>
      </c>
      <c r="F72" s="89"/>
    </row>
    <row r="73" spans="1:6">
      <c r="A73" s="97"/>
      <c r="B73" s="126"/>
      <c r="C73" s="84"/>
      <c r="D73" s="8" t="s">
        <v>41</v>
      </c>
      <c r="E73" s="34" t="s">
        <v>39</v>
      </c>
      <c r="F73" s="89"/>
    </row>
    <row r="74" spans="1:6">
      <c r="A74" s="97"/>
      <c r="B74" s="126"/>
      <c r="C74" s="84"/>
      <c r="D74" s="8" t="s">
        <v>41</v>
      </c>
      <c r="E74" s="34" t="s">
        <v>40</v>
      </c>
      <c r="F74" s="89"/>
    </row>
    <row r="75" spans="1:6">
      <c r="A75" s="97"/>
      <c r="B75" s="126"/>
      <c r="C75" s="84"/>
      <c r="D75" s="8" t="s">
        <v>41</v>
      </c>
      <c r="E75" s="34" t="s">
        <v>116</v>
      </c>
      <c r="F75" s="89"/>
    </row>
    <row r="76" spans="1:6">
      <c r="A76" s="97"/>
      <c r="B76" s="126"/>
      <c r="C76" s="82"/>
      <c r="D76" s="8"/>
      <c r="E76" s="24" t="s">
        <v>308</v>
      </c>
      <c r="F76" s="89"/>
    </row>
    <row r="77" spans="1:6">
      <c r="A77" s="97"/>
      <c r="B77" s="126"/>
      <c r="C77" s="84"/>
      <c r="D77" s="8"/>
      <c r="E77" s="8" t="s">
        <v>93</v>
      </c>
      <c r="F77" s="89"/>
    </row>
    <row r="78" spans="1:6">
      <c r="A78" s="98" t="e">
        <f>(B78/100*100/B$134)*100</f>
        <v>#DIV/0!</v>
      </c>
      <c r="B78" s="126">
        <f>(C78/100*C$85/100)*100</f>
        <v>0</v>
      </c>
      <c r="C78" s="84">
        <v>0</v>
      </c>
      <c r="D78" s="8" t="s">
        <v>37</v>
      </c>
      <c r="E78" s="8" t="s">
        <v>53</v>
      </c>
      <c r="F78" s="89"/>
    </row>
    <row r="79" spans="1:6">
      <c r="A79" s="97"/>
      <c r="B79" s="126"/>
      <c r="C79" s="84"/>
      <c r="D79" s="8" t="s">
        <v>41</v>
      </c>
      <c r="E79" s="34" t="s">
        <v>38</v>
      </c>
      <c r="F79" s="89"/>
    </row>
    <row r="80" spans="1:6">
      <c r="A80" s="97"/>
      <c r="B80" s="126"/>
      <c r="C80" s="84"/>
      <c r="D80" s="8" t="s">
        <v>41</v>
      </c>
      <c r="E80" s="34" t="s">
        <v>39</v>
      </c>
      <c r="F80" s="89"/>
    </row>
    <row r="81" spans="1:6">
      <c r="A81" s="97"/>
      <c r="B81" s="126"/>
      <c r="C81" s="84"/>
      <c r="D81" s="8" t="s">
        <v>41</v>
      </c>
      <c r="E81" s="34" t="s">
        <v>40</v>
      </c>
      <c r="F81" s="89"/>
    </row>
    <row r="82" spans="1:6">
      <c r="A82" s="97"/>
      <c r="B82" s="126"/>
      <c r="C82" s="84"/>
      <c r="D82" s="8" t="s">
        <v>41</v>
      </c>
      <c r="E82" s="34" t="s">
        <v>116</v>
      </c>
      <c r="F82" s="89"/>
    </row>
    <row r="83" spans="1:6">
      <c r="A83" s="97"/>
      <c r="B83" s="126"/>
      <c r="C83" s="108"/>
      <c r="D83" s="75"/>
      <c r="E83" s="74"/>
      <c r="F83" s="89"/>
    </row>
    <row r="84" spans="1:6">
      <c r="A84" s="97"/>
      <c r="B84" s="126"/>
      <c r="C84" s="107">
        <f>C27+C33+C43+C50+C57+C64+C71+C78</f>
        <v>0</v>
      </c>
      <c r="E84" s="1" t="s">
        <v>329</v>
      </c>
      <c r="F84" s="1" t="s">
        <v>330</v>
      </c>
    </row>
    <row r="85" spans="1:6">
      <c r="A85" s="97"/>
      <c r="B85" s="126"/>
      <c r="C85" s="107">
        <f>100-C90</f>
        <v>100</v>
      </c>
      <c r="D85" s="75"/>
      <c r="E85" s="109" t="s">
        <v>338</v>
      </c>
      <c r="F85" s="89" t="s">
        <v>328</v>
      </c>
    </row>
    <row r="86" spans="1:6">
      <c r="A86" s="97"/>
      <c r="B86" s="126"/>
      <c r="C86" s="123"/>
      <c r="D86" s="121"/>
      <c r="E86" s="121"/>
      <c r="F86" s="124"/>
    </row>
    <row r="87" spans="1:6" ht="47.25">
      <c r="A87" s="97"/>
      <c r="B87" s="126"/>
      <c r="C87" s="88"/>
      <c r="D87" s="8"/>
      <c r="E87" s="71" t="s">
        <v>294</v>
      </c>
      <c r="F87" s="83" t="s">
        <v>295</v>
      </c>
    </row>
    <row r="88" spans="1:6">
      <c r="A88" s="97"/>
      <c r="B88" s="126"/>
      <c r="C88" s="82"/>
      <c r="D88" s="8"/>
      <c r="E88" s="24" t="s">
        <v>167</v>
      </c>
      <c r="F88" s="83"/>
    </row>
    <row r="89" spans="1:6" ht="31.5">
      <c r="A89" s="97"/>
      <c r="B89" s="126"/>
      <c r="C89" s="84"/>
      <c r="D89" s="8"/>
      <c r="E89" s="8" t="s">
        <v>166</v>
      </c>
      <c r="F89" s="83" t="s">
        <v>291</v>
      </c>
    </row>
    <row r="90" spans="1:6">
      <c r="A90" s="98" t="e">
        <f>(B90/100*100/B$134)*100</f>
        <v>#DIV/0!</v>
      </c>
      <c r="B90" s="126">
        <f>C90</f>
        <v>0</v>
      </c>
      <c r="C90" s="84">
        <v>0</v>
      </c>
      <c r="D90" s="8" t="s">
        <v>37</v>
      </c>
      <c r="E90" s="34" t="s">
        <v>36</v>
      </c>
      <c r="F90" s="83" t="s">
        <v>319</v>
      </c>
    </row>
    <row r="91" spans="1:6" ht="63">
      <c r="A91" s="97"/>
      <c r="B91" s="126"/>
      <c r="C91" s="84"/>
      <c r="D91" s="8" t="s">
        <v>41</v>
      </c>
      <c r="E91" s="34" t="s">
        <v>38</v>
      </c>
      <c r="F91" s="83" t="s">
        <v>297</v>
      </c>
    </row>
    <row r="92" spans="1:6">
      <c r="A92" s="97"/>
      <c r="B92" s="126"/>
      <c r="C92" s="84"/>
      <c r="D92" s="8" t="s">
        <v>41</v>
      </c>
      <c r="E92" s="34" t="s">
        <v>39</v>
      </c>
      <c r="F92" s="83" t="s">
        <v>43</v>
      </c>
    </row>
    <row r="93" spans="1:6">
      <c r="A93" s="97"/>
      <c r="B93" s="126"/>
      <c r="C93" s="84"/>
      <c r="D93" s="8" t="s">
        <v>41</v>
      </c>
      <c r="E93" s="34" t="s">
        <v>40</v>
      </c>
      <c r="F93" s="83" t="s">
        <v>44</v>
      </c>
    </row>
    <row r="94" spans="1:6">
      <c r="A94" s="97"/>
      <c r="B94" s="126"/>
      <c r="C94" s="84"/>
      <c r="D94" s="8" t="s">
        <v>41</v>
      </c>
      <c r="E94" s="34" t="s">
        <v>116</v>
      </c>
      <c r="F94" s="83" t="s">
        <v>292</v>
      </c>
    </row>
    <row r="95" spans="1:6">
      <c r="A95" s="97"/>
      <c r="B95" s="126"/>
      <c r="C95" s="82"/>
      <c r="D95" s="8"/>
      <c r="E95" s="8"/>
      <c r="F95" s="83"/>
    </row>
    <row r="96" spans="1:6" ht="47.25">
      <c r="A96" s="97"/>
      <c r="B96" s="126"/>
      <c r="C96" s="90">
        <v>0</v>
      </c>
      <c r="D96" s="75"/>
      <c r="E96" s="75" t="s">
        <v>315</v>
      </c>
      <c r="F96" s="89" t="s">
        <v>339</v>
      </c>
    </row>
    <row r="97" spans="1:6" ht="63">
      <c r="A97" s="97"/>
      <c r="B97" s="126"/>
      <c r="C97" s="90">
        <v>0</v>
      </c>
      <c r="D97" s="75"/>
      <c r="E97" s="75" t="s">
        <v>316</v>
      </c>
      <c r="F97" s="89" t="s">
        <v>340</v>
      </c>
    </row>
    <row r="98" spans="1:6">
      <c r="A98" s="97"/>
      <c r="B98" s="126"/>
      <c r="C98" s="123"/>
      <c r="D98" s="121"/>
      <c r="E98" s="121"/>
      <c r="F98" s="124"/>
    </row>
    <row r="99" spans="1:6" ht="21">
      <c r="A99" s="97"/>
      <c r="B99" s="126"/>
      <c r="C99" s="88"/>
      <c r="D99" s="8"/>
      <c r="E99" s="71" t="s">
        <v>10</v>
      </c>
      <c r="F99" s="83" t="s">
        <v>49</v>
      </c>
    </row>
    <row r="100" spans="1:6" ht="31.5">
      <c r="A100" s="97"/>
      <c r="B100" s="126"/>
      <c r="C100" s="82"/>
      <c r="D100" s="8"/>
      <c r="E100" s="24" t="s">
        <v>298</v>
      </c>
      <c r="F100" s="91" t="s">
        <v>302</v>
      </c>
    </row>
    <row r="101" spans="1:6" ht="31.5">
      <c r="A101" s="97"/>
      <c r="B101" s="126"/>
      <c r="C101" s="84"/>
      <c r="D101" s="8"/>
      <c r="E101" s="8" t="s">
        <v>211</v>
      </c>
      <c r="F101" s="83" t="s">
        <v>291</v>
      </c>
    </row>
    <row r="102" spans="1:6" ht="78.75">
      <c r="A102" s="98" t="e">
        <f>(B102/100*100/B$134)*100</f>
        <v>#DIV/0!</v>
      </c>
      <c r="B102" s="126">
        <f>C102/100*C$96</f>
        <v>0</v>
      </c>
      <c r="C102" s="84">
        <v>0</v>
      </c>
      <c r="D102" s="8" t="s">
        <v>37</v>
      </c>
      <c r="E102" s="34" t="s">
        <v>317</v>
      </c>
      <c r="F102" s="83" t="s">
        <v>320</v>
      </c>
    </row>
    <row r="103" spans="1:6" ht="47.25">
      <c r="A103" s="97"/>
      <c r="B103" s="126"/>
      <c r="C103" s="84"/>
      <c r="D103" s="8" t="s">
        <v>41</v>
      </c>
      <c r="E103" s="34" t="s">
        <v>38</v>
      </c>
      <c r="F103" s="83" t="s">
        <v>299</v>
      </c>
    </row>
    <row r="104" spans="1:6">
      <c r="A104" s="97"/>
      <c r="B104" s="126"/>
      <c r="C104" s="84"/>
      <c r="D104" s="8" t="s">
        <v>41</v>
      </c>
      <c r="E104" s="34" t="s">
        <v>39</v>
      </c>
      <c r="F104" s="83" t="s">
        <v>45</v>
      </c>
    </row>
    <row r="105" spans="1:6">
      <c r="A105" s="97"/>
      <c r="B105" s="126"/>
      <c r="C105" s="84"/>
      <c r="D105" s="8" t="s">
        <v>41</v>
      </c>
      <c r="E105" s="34" t="s">
        <v>40</v>
      </c>
      <c r="F105" s="83" t="s">
        <v>46</v>
      </c>
    </row>
    <row r="106" spans="1:6">
      <c r="A106" s="97"/>
      <c r="B106" s="126"/>
      <c r="C106" s="84"/>
      <c r="D106" s="8" t="s">
        <v>41</v>
      </c>
      <c r="E106" s="34" t="s">
        <v>116</v>
      </c>
      <c r="F106" s="83" t="s">
        <v>300</v>
      </c>
    </row>
    <row r="107" spans="1:6">
      <c r="A107" s="97"/>
      <c r="B107" s="126"/>
      <c r="C107" s="82"/>
      <c r="D107" s="8"/>
      <c r="E107" s="8"/>
      <c r="F107" s="83"/>
    </row>
    <row r="108" spans="1:6">
      <c r="A108" s="97"/>
      <c r="B108" s="126"/>
      <c r="C108" s="82"/>
      <c r="D108" s="8"/>
      <c r="E108" s="24" t="s">
        <v>301</v>
      </c>
      <c r="F108" s="83"/>
    </row>
    <row r="109" spans="1:6">
      <c r="A109" s="97"/>
      <c r="B109" s="126"/>
      <c r="C109" s="84"/>
      <c r="D109" s="8"/>
      <c r="E109" s="8" t="s">
        <v>211</v>
      </c>
      <c r="F109" s="83" t="s">
        <v>47</v>
      </c>
    </row>
    <row r="110" spans="1:6" ht="47.25">
      <c r="A110" s="98" t="e">
        <f>(B110/100*100/B$134)*100</f>
        <v>#DIV/0!</v>
      </c>
      <c r="B110" s="126">
        <f>C110/100*C$96</f>
        <v>0</v>
      </c>
      <c r="C110" s="84">
        <v>0</v>
      </c>
      <c r="D110" s="8" t="s">
        <v>37</v>
      </c>
      <c r="E110" s="34" t="s">
        <v>317</v>
      </c>
      <c r="F110" s="83" t="s">
        <v>318</v>
      </c>
    </row>
    <row r="111" spans="1:6">
      <c r="A111" s="97"/>
      <c r="B111" s="126"/>
      <c r="C111" s="84"/>
      <c r="D111" s="8" t="s">
        <v>41</v>
      </c>
      <c r="E111" s="34" t="s">
        <v>38</v>
      </c>
      <c r="F111" s="83"/>
    </row>
    <row r="112" spans="1:6">
      <c r="A112" s="97"/>
      <c r="B112" s="126"/>
      <c r="C112" s="84"/>
      <c r="D112" s="8" t="s">
        <v>41</v>
      </c>
      <c r="E112" s="34" t="s">
        <v>39</v>
      </c>
      <c r="F112" s="83"/>
    </row>
    <row r="113" spans="1:6">
      <c r="A113" s="97"/>
      <c r="B113" s="126"/>
      <c r="C113" s="84"/>
      <c r="D113" s="8" t="s">
        <v>41</v>
      </c>
      <c r="E113" s="34" t="s">
        <v>40</v>
      </c>
      <c r="F113" s="83"/>
    </row>
    <row r="114" spans="1:6">
      <c r="A114" s="97"/>
      <c r="B114" s="126"/>
      <c r="C114" s="84"/>
      <c r="D114" s="8" t="s">
        <v>41</v>
      </c>
      <c r="E114" s="34" t="s">
        <v>116</v>
      </c>
      <c r="F114" s="83"/>
    </row>
    <row r="115" spans="1:6">
      <c r="A115" s="97"/>
      <c r="B115" s="126"/>
      <c r="C115" s="82"/>
      <c r="D115" s="8"/>
      <c r="E115" s="34"/>
      <c r="F115" s="83"/>
    </row>
    <row r="116" spans="1:6">
      <c r="A116" s="97"/>
      <c r="B116" s="126"/>
      <c r="C116" s="82"/>
      <c r="D116" s="8"/>
      <c r="E116" s="8"/>
      <c r="F116" s="83"/>
    </row>
    <row r="117" spans="1:6" ht="21">
      <c r="A117" s="97"/>
      <c r="B117" s="126"/>
      <c r="C117" s="88"/>
      <c r="D117" s="8"/>
      <c r="E117" s="71" t="s">
        <v>11</v>
      </c>
      <c r="F117" s="83" t="s">
        <v>49</v>
      </c>
    </row>
    <row r="118" spans="1:6" ht="31.5">
      <c r="A118" s="97"/>
      <c r="B118" s="126"/>
      <c r="C118" s="82"/>
      <c r="D118" s="8"/>
      <c r="E118" s="24" t="s">
        <v>218</v>
      </c>
      <c r="F118" s="83" t="s">
        <v>291</v>
      </c>
    </row>
    <row r="119" spans="1:6" ht="31.5">
      <c r="A119" s="97"/>
      <c r="B119" s="126"/>
      <c r="C119" s="84"/>
      <c r="D119" s="8"/>
      <c r="E119" s="8" t="s">
        <v>219</v>
      </c>
      <c r="F119" s="83" t="s">
        <v>291</v>
      </c>
    </row>
    <row r="120" spans="1:6" ht="78.75">
      <c r="A120" s="98" t="e">
        <f>(B120/100*100/B$134)*100</f>
        <v>#DIV/0!</v>
      </c>
      <c r="B120" s="126">
        <f>C120</f>
        <v>0</v>
      </c>
      <c r="C120" s="84">
        <v>0</v>
      </c>
      <c r="D120" s="8" t="s">
        <v>37</v>
      </c>
      <c r="E120" s="8" t="s">
        <v>321</v>
      </c>
      <c r="F120" s="83" t="s">
        <v>356</v>
      </c>
    </row>
    <row r="121" spans="1:6" ht="31.5">
      <c r="A121" s="97"/>
      <c r="B121" s="126"/>
      <c r="C121" s="84"/>
      <c r="D121" s="8" t="s">
        <v>41</v>
      </c>
      <c r="E121" s="34" t="s">
        <v>38</v>
      </c>
      <c r="F121" s="83" t="s">
        <v>304</v>
      </c>
    </row>
    <row r="122" spans="1:6">
      <c r="A122" s="97"/>
      <c r="B122" s="126"/>
      <c r="C122" s="84"/>
      <c r="D122" s="8" t="s">
        <v>41</v>
      </c>
      <c r="E122" s="34" t="s">
        <v>39</v>
      </c>
      <c r="F122" s="83" t="s">
        <v>50</v>
      </c>
    </row>
    <row r="123" spans="1:6">
      <c r="A123" s="97"/>
      <c r="B123" s="126"/>
      <c r="C123" s="84"/>
      <c r="D123" s="8" t="s">
        <v>41</v>
      </c>
      <c r="E123" s="34" t="s">
        <v>40</v>
      </c>
      <c r="F123" s="83" t="s">
        <v>51</v>
      </c>
    </row>
    <row r="124" spans="1:6">
      <c r="A124" s="97"/>
      <c r="B124" s="126"/>
      <c r="C124" s="84"/>
      <c r="D124" s="8" t="s">
        <v>41</v>
      </c>
      <c r="E124" s="34" t="s">
        <v>116</v>
      </c>
      <c r="F124" s="83" t="s">
        <v>305</v>
      </c>
    </row>
    <row r="125" spans="1:6">
      <c r="A125" s="97"/>
      <c r="B125" s="126"/>
      <c r="C125" s="82"/>
      <c r="D125" s="8"/>
      <c r="E125" s="8"/>
      <c r="F125" s="83"/>
    </row>
    <row r="126" spans="1:6">
      <c r="A126" s="97"/>
      <c r="B126" s="126"/>
      <c r="C126" s="82"/>
      <c r="D126" s="8"/>
      <c r="E126" s="24" t="s">
        <v>236</v>
      </c>
      <c r="F126" s="83"/>
    </row>
    <row r="127" spans="1:6">
      <c r="A127" s="97"/>
      <c r="B127" s="126"/>
      <c r="C127" s="84"/>
      <c r="D127" s="8"/>
      <c r="E127" s="8" t="s">
        <v>219</v>
      </c>
      <c r="F127" s="83" t="s">
        <v>355</v>
      </c>
    </row>
    <row r="128" spans="1:6">
      <c r="A128" s="98" t="e">
        <f>(B128/100*100/B$134)*100</f>
        <v>#DIV/0!</v>
      </c>
      <c r="B128" s="126">
        <f>C128</f>
        <v>0</v>
      </c>
      <c r="C128" s="84">
        <v>0</v>
      </c>
      <c r="D128" s="8" t="s">
        <v>37</v>
      </c>
      <c r="E128" s="8" t="s">
        <v>321</v>
      </c>
      <c r="F128" s="83"/>
    </row>
    <row r="129" spans="1:6">
      <c r="A129" s="97"/>
      <c r="B129" s="126"/>
      <c r="C129" s="84"/>
      <c r="D129" s="8" t="s">
        <v>41</v>
      </c>
      <c r="E129" s="34" t="s">
        <v>38</v>
      </c>
      <c r="F129" s="83"/>
    </row>
    <row r="130" spans="1:6">
      <c r="A130" s="97"/>
      <c r="B130" s="126"/>
      <c r="C130" s="84"/>
      <c r="D130" s="8" t="s">
        <v>41</v>
      </c>
      <c r="E130" s="34" t="s">
        <v>39</v>
      </c>
      <c r="F130" s="83"/>
    </row>
    <row r="131" spans="1:6">
      <c r="A131" s="97"/>
      <c r="B131" s="126"/>
      <c r="C131" s="84"/>
      <c r="D131" s="8" t="s">
        <v>41</v>
      </c>
      <c r="E131" s="34" t="s">
        <v>40</v>
      </c>
      <c r="F131" s="83"/>
    </row>
    <row r="132" spans="1:6">
      <c r="A132" s="97"/>
      <c r="B132" s="126"/>
      <c r="C132" s="84"/>
      <c r="D132" s="8" t="s">
        <v>41</v>
      </c>
      <c r="E132" s="34" t="s">
        <v>116</v>
      </c>
      <c r="F132" s="83"/>
    </row>
    <row r="133" spans="1:6" ht="16.5" thickBot="1">
      <c r="A133" s="99"/>
      <c r="B133" s="127"/>
      <c r="C133" s="92"/>
      <c r="D133" s="93"/>
      <c r="E133" s="93"/>
      <c r="F133" s="94"/>
    </row>
    <row r="134" spans="1:6">
      <c r="A134" s="79"/>
      <c r="B134" s="81">
        <f>SUM(B27:B133)</f>
        <v>0</v>
      </c>
      <c r="C134" s="101" t="s">
        <v>322</v>
      </c>
      <c r="D134" s="103"/>
      <c r="E134" s="102"/>
      <c r="F134" s="104"/>
    </row>
    <row r="135" spans="1:6">
      <c r="A135" s="79"/>
      <c r="B135" s="81">
        <f>SUM(B27:B97)</f>
        <v>0</v>
      </c>
      <c r="C135" s="101" t="s">
        <v>323</v>
      </c>
      <c r="D135" s="100"/>
      <c r="E135" s="100"/>
      <c r="F135" s="100"/>
    </row>
    <row r="136" spans="1:6">
      <c r="A136" s="80" t="e">
        <f>SUM(A27:A133)</f>
        <v>#DIV/0!</v>
      </c>
      <c r="B136" s="105" t="s">
        <v>331</v>
      </c>
      <c r="D136" s="100"/>
      <c r="E136" s="100"/>
      <c r="F136" s="100"/>
    </row>
    <row r="137" spans="1:6">
      <c r="C137" s="48"/>
      <c r="D137" s="100"/>
      <c r="E137" s="100"/>
      <c r="F137" s="100"/>
    </row>
  </sheetData>
  <dataValidations count="2">
    <dataValidation allowBlank="1" showInputMessage="1" showErrorMessage="1" error="Sekect the gradation type from the drop-down list. " sqref="C18:D18" xr:uid="{0D83B02C-100D-4522-B2FF-F2FC73D9C049}"/>
    <dataValidation allowBlank="1" showInputMessage="1" showErrorMessage="1" error="Select the lower PG Grade from the drop-down list. " sqref="D13 D15 D16 D17 D22 D23" xr:uid="{701A9E69-E711-4984-961E-19F7DEE4A9F9}"/>
  </dataValidations>
  <pageMargins left="0.7" right="0.7" top="0.75" bottom="0.75" header="0.3" footer="0.3"/>
  <pageSetup scale="68" fitToHeight="6" orientation="landscape" horizontalDpi="1200" verticalDpi="1200" r:id="rId1"/>
  <headerFooter>
    <oddFooter>&amp;CMix Form B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the WMA technology from the drop-down list. " xr:uid="{0E7B9F8A-2D6C-4F9F-A72D-5A68FD2189C8}">
          <x14:formula1>
            <xm:f>'Drop-Downs'!$S$3:$S$8</xm:f>
          </x14:formula1>
          <xm:sqref>C23</xm:sqref>
        </x14:dataValidation>
        <x14:dataValidation type="list" allowBlank="1" showInputMessage="1" showErrorMessage="1" error="Select a category from the drop-down list. " xr:uid="{14C19B44-569F-49AC-9F4E-1F5FC57733FB}">
          <x14:formula1>
            <xm:f>'Drop-Downs'!$Q$3:$Q$5</xm:f>
          </x14:formula1>
          <xm:sqref>C22</xm:sqref>
        </x14:dataValidation>
        <x14:dataValidation type="list" allowBlank="1" showInputMessage="1" showErrorMessage="1" error="Sekect the gradation type from the drop-down list. " xr:uid="{33487667-90CE-4EC9-818A-F2B4B2D30B32}">
          <x14:formula1>
            <xm:f>'Drop-Downs'!$O$3:$O$8</xm:f>
          </x14:formula1>
          <xm:sqref>C17</xm:sqref>
        </x14:dataValidation>
        <x14:dataValidation type="list" allowBlank="1" showInputMessage="1" showErrorMessage="1" error="Select the lower PG Grade from the drop-down list. " xr:uid="{563E9399-EE5F-402E-96BD-B562B24C5674}">
          <x14:formula1>
            <xm:f>'Drop-Downs'!$M$3:$M$8</xm:f>
          </x14:formula1>
          <xm:sqref>C16</xm:sqref>
        </x14:dataValidation>
        <x14:dataValidation type="list" allowBlank="1" showInputMessage="1" showErrorMessage="1" error="Select the upper PG grade from the drop-down list. " xr:uid="{A30768D2-9804-4292-994F-B90DBA2FE05B}">
          <x14:formula1>
            <xm:f>'Drop-Downs'!$K$3:$K$9</xm:f>
          </x14:formula1>
          <xm:sqref>C15</xm:sqref>
        </x14:dataValidation>
        <x14:dataValidation type="list" allowBlank="1" showInputMessage="1" showErrorMessage="1" error="Select a mix design method from the drop-down list. " xr:uid="{126A0E3E-684B-4E10-A9B0-0B1F0040DE8F}">
          <x14:formula1>
            <xm:f>'Drop-Downs'!$I$3:$I$7</xm:f>
          </x14:formula1>
          <xm:sqref>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E833-9DB6-4A94-B7FB-8FA02CE547B2}">
  <dimension ref="A2:S35"/>
  <sheetViews>
    <sheetView zoomScaleNormal="100" workbookViewId="0">
      <selection activeCell="C36" sqref="C36"/>
    </sheetView>
  </sheetViews>
  <sheetFormatPr defaultColWidth="8.875" defaultRowHeight="15.75"/>
  <cols>
    <col min="1" max="1" width="30.875" bestFit="1" customWidth="1"/>
    <col min="2" max="2" width="2.625" customWidth="1"/>
    <col min="3" max="3" width="39.625" bestFit="1" customWidth="1"/>
    <col min="4" max="4" width="2.625" customWidth="1"/>
    <col min="5" max="5" width="53" bestFit="1" customWidth="1"/>
    <col min="6" max="6" width="2.625" customWidth="1"/>
    <col min="7" max="7" width="40.375" bestFit="1" customWidth="1"/>
    <col min="8" max="8" width="2.625" customWidth="1"/>
    <col min="9" max="9" width="19.375" customWidth="1"/>
    <col min="10" max="10" width="2.625" customWidth="1"/>
    <col min="11" max="11" width="16.5" customWidth="1"/>
    <col min="12" max="12" width="2.625" customWidth="1"/>
    <col min="13" max="13" width="16.5" customWidth="1"/>
    <col min="14" max="14" width="2.625" customWidth="1"/>
    <col min="15" max="15" width="24.625" bestFit="1" customWidth="1"/>
    <col min="16" max="16" width="2.625" customWidth="1"/>
    <col min="17" max="17" width="24.125" bestFit="1" customWidth="1"/>
    <col min="18" max="18" width="2.625" customWidth="1"/>
    <col min="19" max="19" width="22" customWidth="1"/>
  </cols>
  <sheetData>
    <row r="2" spans="1:19">
      <c r="A2" s="37" t="s">
        <v>133</v>
      </c>
      <c r="C2" t="s">
        <v>159</v>
      </c>
      <c r="E2" t="s">
        <v>10</v>
      </c>
      <c r="G2" t="s">
        <v>11</v>
      </c>
      <c r="I2" t="s">
        <v>245</v>
      </c>
      <c r="K2" t="s">
        <v>254</v>
      </c>
      <c r="M2" t="s">
        <v>255</v>
      </c>
      <c r="O2" t="s">
        <v>256</v>
      </c>
      <c r="Q2" t="s">
        <v>266</v>
      </c>
      <c r="S2" t="s">
        <v>270</v>
      </c>
    </row>
    <row r="3" spans="1:19">
      <c r="A3" t="s">
        <v>134</v>
      </c>
      <c r="C3" t="s">
        <v>160</v>
      </c>
      <c r="E3" t="s">
        <v>337</v>
      </c>
      <c r="G3" t="s">
        <v>221</v>
      </c>
      <c r="I3" t="s">
        <v>246</v>
      </c>
      <c r="K3">
        <v>46</v>
      </c>
      <c r="M3">
        <v>-40</v>
      </c>
      <c r="O3" t="s">
        <v>257</v>
      </c>
      <c r="Q3" t="s">
        <v>267</v>
      </c>
      <c r="S3" t="s">
        <v>274</v>
      </c>
    </row>
    <row r="4" spans="1:19">
      <c r="A4" t="s">
        <v>135</v>
      </c>
      <c r="C4" t="s">
        <v>161</v>
      </c>
      <c r="E4" t="s">
        <v>172</v>
      </c>
      <c r="G4" t="s">
        <v>222</v>
      </c>
      <c r="I4" t="s">
        <v>247</v>
      </c>
      <c r="K4">
        <v>52</v>
      </c>
      <c r="M4">
        <v>-34</v>
      </c>
      <c r="O4" t="s">
        <v>258</v>
      </c>
      <c r="Q4" t="s">
        <v>268</v>
      </c>
      <c r="S4" t="s">
        <v>275</v>
      </c>
    </row>
    <row r="5" spans="1:19">
      <c r="A5" t="s">
        <v>136</v>
      </c>
      <c r="C5" t="s">
        <v>162</v>
      </c>
      <c r="E5" t="s">
        <v>173</v>
      </c>
      <c r="G5" t="s">
        <v>223</v>
      </c>
      <c r="I5" t="s">
        <v>248</v>
      </c>
      <c r="K5">
        <v>58</v>
      </c>
      <c r="M5">
        <v>-28</v>
      </c>
      <c r="O5" t="s">
        <v>259</v>
      </c>
      <c r="Q5" t="s">
        <v>269</v>
      </c>
      <c r="S5" t="s">
        <v>276</v>
      </c>
    </row>
    <row r="6" spans="1:19">
      <c r="A6" t="s">
        <v>145</v>
      </c>
      <c r="C6" t="s">
        <v>163</v>
      </c>
      <c r="E6" t="s">
        <v>174</v>
      </c>
      <c r="G6" t="s">
        <v>224</v>
      </c>
      <c r="I6" t="s">
        <v>249</v>
      </c>
      <c r="K6">
        <v>64</v>
      </c>
      <c r="M6">
        <v>-22</v>
      </c>
      <c r="O6" t="s">
        <v>260</v>
      </c>
      <c r="S6" t="s">
        <v>277</v>
      </c>
    </row>
    <row r="7" spans="1:19">
      <c r="A7" t="s">
        <v>146</v>
      </c>
      <c r="C7" t="s">
        <v>164</v>
      </c>
      <c r="E7" t="s">
        <v>175</v>
      </c>
      <c r="G7" t="s">
        <v>225</v>
      </c>
      <c r="I7" t="s">
        <v>250</v>
      </c>
      <c r="K7">
        <v>70</v>
      </c>
      <c r="M7">
        <v>-16</v>
      </c>
      <c r="O7" t="s">
        <v>261</v>
      </c>
      <c r="S7" t="s">
        <v>278</v>
      </c>
    </row>
    <row r="8" spans="1:19">
      <c r="A8" t="s">
        <v>147</v>
      </c>
      <c r="C8" t="s">
        <v>165</v>
      </c>
      <c r="E8" t="s">
        <v>176</v>
      </c>
      <c r="G8" t="s">
        <v>226</v>
      </c>
      <c r="K8">
        <v>76</v>
      </c>
      <c r="M8">
        <v>-10</v>
      </c>
      <c r="O8" t="s">
        <v>250</v>
      </c>
      <c r="S8" t="s">
        <v>279</v>
      </c>
    </row>
    <row r="9" spans="1:19">
      <c r="A9" t="s">
        <v>137</v>
      </c>
      <c r="E9" t="s">
        <v>177</v>
      </c>
      <c r="G9" t="s">
        <v>227</v>
      </c>
      <c r="K9">
        <v>82</v>
      </c>
    </row>
    <row r="10" spans="1:19">
      <c r="A10" t="s">
        <v>138</v>
      </c>
      <c r="E10" t="s">
        <v>178</v>
      </c>
      <c r="G10" t="s">
        <v>228</v>
      </c>
    </row>
    <row r="11" spans="1:19">
      <c r="A11" t="s">
        <v>139</v>
      </c>
      <c r="E11" t="s">
        <v>179</v>
      </c>
      <c r="G11" t="s">
        <v>229</v>
      </c>
    </row>
    <row r="12" spans="1:19">
      <c r="A12" t="s">
        <v>140</v>
      </c>
      <c r="E12" t="s">
        <v>180</v>
      </c>
      <c r="G12" t="s">
        <v>230</v>
      </c>
    </row>
    <row r="13" spans="1:19">
      <c r="A13" t="s">
        <v>141</v>
      </c>
      <c r="E13" t="s">
        <v>181</v>
      </c>
      <c r="G13" t="s">
        <v>194</v>
      </c>
    </row>
    <row r="14" spans="1:19">
      <c r="A14" t="s">
        <v>142</v>
      </c>
      <c r="E14" t="s">
        <v>182</v>
      </c>
      <c r="G14" t="s">
        <v>231</v>
      </c>
    </row>
    <row r="15" spans="1:19">
      <c r="E15" t="s">
        <v>183</v>
      </c>
      <c r="G15" t="s">
        <v>232</v>
      </c>
    </row>
    <row r="16" spans="1:19">
      <c r="E16" t="s">
        <v>184</v>
      </c>
    </row>
    <row r="17" spans="5:5">
      <c r="E17" t="s">
        <v>185</v>
      </c>
    </row>
    <row r="18" spans="5:5">
      <c r="E18" t="s">
        <v>186</v>
      </c>
    </row>
    <row r="19" spans="5:5">
      <c r="E19" t="s">
        <v>187</v>
      </c>
    </row>
    <row r="20" spans="5:5">
      <c r="E20" t="s">
        <v>188</v>
      </c>
    </row>
    <row r="21" spans="5:5">
      <c r="E21" t="s">
        <v>189</v>
      </c>
    </row>
    <row r="22" spans="5:5">
      <c r="E22" t="s">
        <v>190</v>
      </c>
    </row>
    <row r="23" spans="5:5">
      <c r="E23" t="s">
        <v>191</v>
      </c>
    </row>
    <row r="24" spans="5:5">
      <c r="E24" t="s">
        <v>192</v>
      </c>
    </row>
    <row r="25" spans="5:5">
      <c r="E25" t="s">
        <v>193</v>
      </c>
    </row>
    <row r="26" spans="5:5">
      <c r="E26" t="s">
        <v>194</v>
      </c>
    </row>
    <row r="27" spans="5:5">
      <c r="E27" t="s">
        <v>195</v>
      </c>
    </row>
    <row r="28" spans="5:5">
      <c r="E28" t="s">
        <v>196</v>
      </c>
    </row>
    <row r="29" spans="5:5">
      <c r="E29" t="s">
        <v>197</v>
      </c>
    </row>
    <row r="30" spans="5:5">
      <c r="E30" t="s">
        <v>198</v>
      </c>
    </row>
    <row r="31" spans="5:5">
      <c r="E31" t="s">
        <v>199</v>
      </c>
    </row>
    <row r="32" spans="5:5">
      <c r="E32" t="s">
        <v>200</v>
      </c>
    </row>
    <row r="33" spans="5:5">
      <c r="E33" t="s">
        <v>201</v>
      </c>
    </row>
    <row r="34" spans="5:5">
      <c r="E34" t="s">
        <v>202</v>
      </c>
    </row>
    <row r="35" spans="5:5">
      <c r="E35" t="s">
        <v>204</v>
      </c>
    </row>
  </sheetData>
  <pageMargins left="0.7" right="0.7" top="0.75" bottom="0.75" header="0.3" footer="0.3"/>
  <pageSetup orientation="portrait" horizontalDpi="1200" verticalDpi="1200" r:id="rId1"/>
  <headerFooter>
    <oddFooter>&amp;CDrop-Downs &amp;P</oddFooter>
  </headerFooter>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1. Organizations</vt:lpstr>
      <vt:lpstr>2. Plants</vt:lpstr>
      <vt:lpstr>3. Ingredients</vt:lpstr>
      <vt:lpstr>4. Mix Form A</vt:lpstr>
      <vt:lpstr>4. Mix Form B</vt:lpstr>
      <vt:lpstr>Drop-Downs</vt:lpstr>
      <vt:lpstr>'1. Organizations'!Print_Titles</vt:lpstr>
      <vt:lpstr>'2. Plants'!Print_Titles</vt:lpstr>
      <vt:lpstr>'4. Mix Form A'!Print_Titles</vt:lpstr>
      <vt:lpstr>'4. Mix Form 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Joseph Shacat</cp:lastModifiedBy>
  <cp:lastPrinted>2022-03-23T16:54:48Z</cp:lastPrinted>
  <dcterms:created xsi:type="dcterms:W3CDTF">2016-11-18T21:43:04Z</dcterms:created>
  <dcterms:modified xsi:type="dcterms:W3CDTF">2022-03-23T16:58:07Z</dcterms:modified>
  <cp:category/>
</cp:coreProperties>
</file>